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AP\2014-2015\"/>
    </mc:Choice>
  </mc:AlternateContent>
  <bookViews>
    <workbookView xWindow="0" yWindow="0" windowWidth="16716" windowHeight="7608" tabRatio="862"/>
  </bookViews>
  <sheets>
    <sheet name="Exh6-1" sheetId="2" r:id="rId1"/>
    <sheet name="Exh6-2" sheetId="1" r:id="rId2"/>
  </sheets>
  <calcPr calcId="152511"/>
</workbook>
</file>

<file path=xl/calcChain.xml><?xml version="1.0" encoding="utf-8"?>
<calcChain xmlns="http://schemas.openxmlformats.org/spreadsheetml/2006/main">
  <c r="G28" i="1" l="1"/>
  <c r="D13" i="2" s="1"/>
  <c r="C28" i="1"/>
  <c r="C13" i="2" s="1"/>
  <c r="G46" i="1" l="1"/>
  <c r="D16" i="2" s="1"/>
  <c r="H45" i="1"/>
  <c r="E46" i="1" s="1"/>
  <c r="B16" i="2" s="1"/>
  <c r="C46" i="1"/>
  <c r="C16" i="2" s="1"/>
  <c r="H39" i="1"/>
  <c r="E40" i="1" s="1"/>
  <c r="B15" i="2" s="1"/>
  <c r="G40" i="1"/>
  <c r="D15" i="2" s="1"/>
  <c r="C40" i="1"/>
  <c r="C15" i="2" s="1"/>
  <c r="H33" i="1"/>
  <c r="E34" i="1" s="1"/>
  <c r="B14" i="2" s="1"/>
  <c r="G34" i="1"/>
  <c r="D14" i="2" s="1"/>
  <c r="C34" i="1"/>
  <c r="C14" i="2" s="1"/>
  <c r="G22" i="1"/>
  <c r="D12" i="2" s="1"/>
  <c r="H21" i="1"/>
  <c r="E22" i="1" s="1"/>
  <c r="B12" i="2" s="1"/>
  <c r="C22" i="1"/>
  <c r="C12" i="2" s="1"/>
  <c r="D15" i="1"/>
  <c r="B15" i="1"/>
  <c r="E15" i="1"/>
  <c r="F15" i="1"/>
  <c r="G15" i="1"/>
  <c r="C15" i="1"/>
  <c r="H14" i="1"/>
  <c r="H13" i="1"/>
  <c r="H12" i="1"/>
  <c r="H11" i="1"/>
  <c r="H10" i="1"/>
  <c r="H9" i="1"/>
  <c r="H27" i="1"/>
  <c r="E28" i="1" s="1"/>
  <c r="B13" i="2" s="1"/>
  <c r="H8" i="1"/>
  <c r="C55" i="1"/>
  <c r="B55" i="1"/>
  <c r="D55" i="1"/>
  <c r="E55" i="1"/>
  <c r="F55" i="1"/>
  <c r="G55" i="1"/>
  <c r="H54" i="1"/>
  <c r="H53" i="1"/>
  <c r="H52" i="1"/>
  <c r="H51" i="1"/>
  <c r="G56" i="1" l="1"/>
  <c r="D17" i="2" s="1"/>
  <c r="C16" i="1"/>
  <c r="C11" i="2" s="1"/>
  <c r="H15" i="1"/>
  <c r="E16" i="1" s="1"/>
  <c r="B11" i="2" s="1"/>
  <c r="G16" i="1"/>
  <c r="D11" i="2" s="1"/>
  <c r="H55" i="1"/>
  <c r="E56" i="1" s="1"/>
  <c r="B17" i="2" s="1"/>
  <c r="C56" i="1"/>
  <c r="C17" i="2" s="1"/>
</calcChain>
</file>

<file path=xl/sharedStrings.xml><?xml version="1.0" encoding="utf-8"?>
<sst xmlns="http://schemas.openxmlformats.org/spreadsheetml/2006/main" count="144" uniqueCount="60">
  <si>
    <t>University of Alabama in Huntsville</t>
  </si>
  <si>
    <t>Biological Sciences/Life Sciences</t>
  </si>
  <si>
    <t>Computer and Information Sciences</t>
  </si>
  <si>
    <t>Mathematics</t>
  </si>
  <si>
    <t>Physical Sciences</t>
  </si>
  <si>
    <t>Total</t>
  </si>
  <si>
    <t>College of Science</t>
  </si>
  <si>
    <t>Black</t>
  </si>
  <si>
    <t>Hispanic</t>
  </si>
  <si>
    <t>Asian/PI</t>
  </si>
  <si>
    <t>Amer.</t>
  </si>
  <si>
    <t>Indian</t>
  </si>
  <si>
    <t>Minority</t>
  </si>
  <si>
    <t>Female</t>
  </si>
  <si>
    <t>Conferred</t>
  </si>
  <si>
    <t>% Black</t>
  </si>
  <si>
    <t>% Min</t>
  </si>
  <si>
    <t>% Fem</t>
  </si>
  <si>
    <t>Communications</t>
  </si>
  <si>
    <t>Education</t>
  </si>
  <si>
    <t>English Language &amp; Literature</t>
  </si>
  <si>
    <t>Foreign Languages &amp; Literature</t>
  </si>
  <si>
    <t>Philosophy &amp; Religion</t>
  </si>
  <si>
    <t>Psychology</t>
  </si>
  <si>
    <t>Social Sciences &amp; History</t>
  </si>
  <si>
    <t>Visual and Performing Arts</t>
  </si>
  <si>
    <t>Totals</t>
  </si>
  <si>
    <t>Business Management &amp; Admin. Serv.</t>
  </si>
  <si>
    <t>College of Engineering</t>
  </si>
  <si>
    <t>Engineering</t>
  </si>
  <si>
    <t>Library</t>
  </si>
  <si>
    <t>Library Science</t>
  </si>
  <si>
    <t>FACULTY AVAILABILITY ANALYSIS</t>
  </si>
  <si>
    <t>SCHOOL</t>
  </si>
  <si>
    <t>MINORITY</t>
  </si>
  <si>
    <t>(Including Black)</t>
  </si>
  <si>
    <t>BLACK</t>
  </si>
  <si>
    <t>FEMALE</t>
  </si>
  <si>
    <t>Nursing</t>
  </si>
  <si>
    <t>Science</t>
  </si>
  <si>
    <t>Faculty</t>
  </si>
  <si>
    <t>College of Nursing</t>
  </si>
  <si>
    <t>Nursing Faculty in Baccalaureate and Graduate Programs in Nursing</t>
  </si>
  <si>
    <t>College of Business</t>
  </si>
  <si>
    <t>Business</t>
  </si>
  <si>
    <r>
      <t>by Degree-Granting Institutions by Sex, Race/Ethnicity, and Field of Study</t>
    </r>
    <r>
      <rPr>
        <sz val="10"/>
        <rFont val="Times New Roman"/>
      </rPr>
      <t>; U.S. Department of Education, Office of Educational</t>
    </r>
  </si>
  <si>
    <t>Engineering &amp; Engineering Technologies</t>
  </si>
  <si>
    <t>Research and Improvement; (Master's Degrees used for Library)</t>
  </si>
  <si>
    <t>Administrative Nursing Faculty in Baccalaureate and Graduate Programs in Nursing (2010)</t>
  </si>
  <si>
    <t>Sources:</t>
  </si>
  <si>
    <t>Faculty Availability Analysis</t>
  </si>
  <si>
    <t>Source:  American Association of Colleges of Nursing:  2013-2014 Salaries of Instructional and Administrative</t>
  </si>
  <si>
    <t>for period ending August 31, 2015</t>
  </si>
  <si>
    <t>for the period ending August 31, 2015</t>
  </si>
  <si>
    <r>
      <t xml:space="preserve">National Center for Education Statistics, </t>
    </r>
    <r>
      <rPr>
        <i/>
        <sz val="10"/>
        <rFont val="Times New Roman"/>
        <family val="1"/>
      </rPr>
      <t>Digest of Education Statistics 2013; Doctor's Degrees Conferred</t>
    </r>
  </si>
  <si>
    <r>
      <t xml:space="preserve">Source:  National Center for Education Statistics, </t>
    </r>
    <r>
      <rPr>
        <i/>
        <sz val="10"/>
        <rFont val="Times New Roman"/>
        <family val="1"/>
      </rPr>
      <t>Digest of Education Statistics 2013; Doctor's Degrees Conferred</t>
    </r>
  </si>
  <si>
    <t>College of Education</t>
  </si>
  <si>
    <t>American Association of Colleges of Nursing:  2013-2014 Salaries of Instructional and</t>
  </si>
  <si>
    <t>College of Arts, Humanities, &amp; Social Sciences</t>
  </si>
  <si>
    <t>Arts, Humanitites, &amp; Social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</si>
</sst>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0"/>
      <name val="Times New Roman"/>
    </font>
    <font>
      <sz val="10"/>
      <name val="Times New Roman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  <font>
      <b/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3" xfId="0" applyFont="1" applyBorder="1" applyAlignment="1">
      <alignment horizontal="center"/>
    </xf>
    <xf numFmtId="0" fontId="3" fillId="0" borderId="0" xfId="0" applyFont="1"/>
    <xf numFmtId="164" fontId="0" fillId="0" borderId="3" xfId="1" applyNumberFormat="1" applyFont="1" applyBorder="1"/>
    <xf numFmtId="10" fontId="2" fillId="0" borderId="8" xfId="2" applyNumberFormat="1" applyFont="1" applyBorder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/>
    <xf numFmtId="10" fontId="2" fillId="0" borderId="0" xfId="2" applyNumberFormat="1" applyFont="1" applyBorder="1"/>
    <xf numFmtId="3" fontId="0" fillId="0" borderId="3" xfId="0" applyNumberFormat="1" applyBorder="1"/>
    <xf numFmtId="3" fontId="0" fillId="0" borderId="3" xfId="1" applyNumberFormat="1" applyFont="1" applyBorder="1"/>
    <xf numFmtId="0" fontId="4" fillId="0" borderId="0" xfId="0" applyFont="1" applyAlignment="1">
      <alignment horizontal="left" indent="1"/>
    </xf>
    <xf numFmtId="0" fontId="7" fillId="0" borderId="0" xfId="0" applyFont="1"/>
    <xf numFmtId="0" fontId="5" fillId="0" borderId="0" xfId="0" applyFont="1" applyAlignment="1">
      <alignment horizontal="centerContinuous"/>
    </xf>
    <xf numFmtId="10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zoomScaleNormal="100" workbookViewId="0"/>
  </sheetViews>
  <sheetFormatPr defaultColWidth="9.33203125" defaultRowHeight="15.6" x14ac:dyDescent="0.3"/>
  <cols>
    <col min="1" max="1" width="39.44140625" style="14" customWidth="1"/>
    <col min="2" max="4" width="18.33203125" style="14" customWidth="1"/>
    <col min="5" max="16384" width="9.33203125" style="14"/>
  </cols>
  <sheetData>
    <row r="1" spans="1:4" x14ac:dyDescent="0.3">
      <c r="A1" s="15"/>
    </row>
    <row r="4" spans="1:4" x14ac:dyDescent="0.3">
      <c r="A4" s="27" t="s">
        <v>32</v>
      </c>
      <c r="B4" s="27"/>
      <c r="C4" s="27"/>
      <c r="D4" s="27"/>
    </row>
    <row r="5" spans="1:4" x14ac:dyDescent="0.3">
      <c r="A5" s="24" t="s">
        <v>53</v>
      </c>
      <c r="B5" s="24"/>
      <c r="C5" s="24"/>
      <c r="D5" s="24"/>
    </row>
    <row r="6" spans="1:4" x14ac:dyDescent="0.3">
      <c r="A6" s="24"/>
      <c r="B6" s="24"/>
      <c r="C6" s="24"/>
      <c r="D6" s="24"/>
    </row>
    <row r="8" spans="1:4" x14ac:dyDescent="0.3">
      <c r="B8" s="16" t="s">
        <v>34</v>
      </c>
    </row>
    <row r="9" spans="1:4" x14ac:dyDescent="0.3">
      <c r="A9" s="17" t="s">
        <v>33</v>
      </c>
      <c r="B9" s="17" t="s">
        <v>35</v>
      </c>
      <c r="C9" s="17" t="s">
        <v>36</v>
      </c>
      <c r="D9" s="17" t="s">
        <v>37</v>
      </c>
    </row>
    <row r="11" spans="1:4" ht="30" customHeight="1" x14ac:dyDescent="0.3">
      <c r="A11" s="22" t="s">
        <v>59</v>
      </c>
      <c r="B11" s="25">
        <f>+'Exh6-2'!E16</f>
        <v>0.16330297809500369</v>
      </c>
      <c r="C11" s="25">
        <f>+'Exh6-2'!C16</f>
        <v>5.1993600787595372E-2</v>
      </c>
      <c r="D11" s="25">
        <f>+'Exh6-2'!G16</f>
        <v>0.59395766674870787</v>
      </c>
    </row>
    <row r="12" spans="1:4" ht="30" customHeight="1" x14ac:dyDescent="0.3">
      <c r="A12" s="22" t="s">
        <v>44</v>
      </c>
      <c r="B12" s="25">
        <f>+'Exh6-2'!E22</f>
        <v>0.26274199920979852</v>
      </c>
      <c r="C12" s="25">
        <f>+'Exh6-2'!C22</f>
        <v>0.15685499802449623</v>
      </c>
      <c r="D12" s="25">
        <f>+'Exh6-2'!G22</f>
        <v>0.42315290399051758</v>
      </c>
    </row>
    <row r="13" spans="1:4" ht="30" customHeight="1" x14ac:dyDescent="0.3">
      <c r="A13" s="22" t="s">
        <v>19</v>
      </c>
      <c r="B13" s="25">
        <f>+'Exh6-2'!E28</f>
        <v>0.30150150150150151</v>
      </c>
      <c r="C13" s="25">
        <f>+'Exh6-2'!C28</f>
        <v>0.19029029029029029</v>
      </c>
      <c r="D13" s="25">
        <f>+'Exh6-2'!G28</f>
        <v>0.67817817817817816</v>
      </c>
    </row>
    <row r="14" spans="1:4" ht="30" customHeight="1" x14ac:dyDescent="0.3">
      <c r="A14" s="22" t="s">
        <v>29</v>
      </c>
      <c r="B14" s="25">
        <f>+'Exh6-2'!E34</f>
        <v>0.11686991869918699</v>
      </c>
      <c r="C14" s="25">
        <f>+'Exh6-2'!C34</f>
        <v>2.1906052393857272E-2</v>
      </c>
      <c r="D14" s="25">
        <f>+'Exh6-2'!G34</f>
        <v>0.22786811201445348</v>
      </c>
    </row>
    <row r="15" spans="1:4" ht="30" customHeight="1" x14ac:dyDescent="0.3">
      <c r="A15" s="22" t="s">
        <v>30</v>
      </c>
      <c r="B15" s="25">
        <f>+'Exh6-2'!E40</f>
        <v>0.1537427765085338</v>
      </c>
      <c r="C15" s="25">
        <f>+'Exh6-2'!C40</f>
        <v>4.3811315683375887E-2</v>
      </c>
      <c r="D15" s="25">
        <f>+'Exh6-2'!G40</f>
        <v>0.80849348205886307</v>
      </c>
    </row>
    <row r="16" spans="1:4" ht="30" customHeight="1" x14ac:dyDescent="0.3">
      <c r="A16" s="22" t="s">
        <v>38</v>
      </c>
      <c r="B16" s="25">
        <f>+'Exh6-2'!E46</f>
        <v>0.1262802747318954</v>
      </c>
      <c r="C16" s="25">
        <f>+'Exh6-2'!C46</f>
        <v>6.8381732738884204E-2</v>
      </c>
      <c r="D16" s="25">
        <f>+'Exh6-2'!G46</f>
        <v>0.94246294734305336</v>
      </c>
    </row>
    <row r="17" spans="1:4" ht="30" customHeight="1" x14ac:dyDescent="0.3">
      <c r="A17" s="22" t="s">
        <v>39</v>
      </c>
      <c r="B17" s="25">
        <f>+'Exh6-2'!E56</f>
        <v>0.14149472168905949</v>
      </c>
      <c r="C17" s="25">
        <f>+'Exh6-2'!C56</f>
        <v>2.8370921305182342E-2</v>
      </c>
      <c r="D17" s="25">
        <f>+'Exh6-2'!G56</f>
        <v>0.4093690019193858</v>
      </c>
    </row>
    <row r="29" spans="1:4" x14ac:dyDescent="0.3">
      <c r="A29" s="1" t="s">
        <v>49</v>
      </c>
    </row>
    <row r="30" spans="1:4" customFormat="1" ht="13.2" x14ac:dyDescent="0.25">
      <c r="A30" s="23" t="s">
        <v>54</v>
      </c>
    </row>
    <row r="31" spans="1:4" customFormat="1" ht="13.2" x14ac:dyDescent="0.25">
      <c r="A31" s="11" t="s">
        <v>45</v>
      </c>
    </row>
    <row r="32" spans="1:4" customFormat="1" ht="13.2" x14ac:dyDescent="0.25">
      <c r="A32" t="s">
        <v>47</v>
      </c>
    </row>
    <row r="33" spans="1:1" customFormat="1" ht="13.2" x14ac:dyDescent="0.25"/>
    <row r="34" spans="1:1" customFormat="1" ht="13.2" x14ac:dyDescent="0.25">
      <c r="A34" t="s">
        <v>57</v>
      </c>
    </row>
    <row r="35" spans="1:1" x14ac:dyDescent="0.3">
      <c r="A35" s="23" t="s">
        <v>48</v>
      </c>
    </row>
  </sheetData>
  <mergeCells count="1">
    <mergeCell ref="A4:D4"/>
  </mergeCells>
  <phoneticPr fontId="0" type="noConversion"/>
  <printOptions horizontalCentered="1"/>
  <pageMargins left="1" right="0.5" top="1" bottom="1" header="0.5" footer="0.5"/>
  <pageSetup scale="90" orientation="portrait" r:id="rId1"/>
  <headerFooter alignWithMargins="0">
    <oddHeader>&amp;REXHIBIT 6-1</oddHeader>
    <oddFooter>&amp;L11/15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zoomScaleNormal="100" workbookViewId="0">
      <selection activeCell="A3" sqref="A3:H3"/>
    </sheetView>
  </sheetViews>
  <sheetFormatPr defaultRowHeight="13.2" x14ac:dyDescent="0.25"/>
  <cols>
    <col min="1" max="1" width="35.6640625" customWidth="1"/>
    <col min="2" max="2" width="10.33203125" customWidth="1"/>
    <col min="3" max="3" width="10" customWidth="1"/>
    <col min="4" max="4" width="9.44140625" bestFit="1" customWidth="1"/>
    <col min="5" max="5" width="11" bestFit="1" customWidth="1"/>
    <col min="6" max="6" width="9.44140625" bestFit="1" customWidth="1"/>
    <col min="7" max="7" width="11.33203125" bestFit="1" customWidth="1"/>
    <col min="8" max="8" width="11.44140625" bestFit="1" customWidth="1"/>
  </cols>
  <sheetData>
    <row r="1" spans="1:8" x14ac:dyDescent="0.25">
      <c r="A1" s="28" t="s">
        <v>0</v>
      </c>
      <c r="B1" s="28"/>
      <c r="C1" s="28"/>
      <c r="D1" s="28"/>
      <c r="E1" s="28"/>
      <c r="F1" s="28"/>
      <c r="G1" s="28"/>
      <c r="H1" s="28"/>
    </row>
    <row r="2" spans="1:8" x14ac:dyDescent="0.25">
      <c r="A2" s="28" t="s">
        <v>50</v>
      </c>
      <c r="B2" s="28"/>
      <c r="C2" s="28"/>
      <c r="D2" s="28"/>
      <c r="E2" s="28"/>
      <c r="F2" s="28"/>
      <c r="G2" s="28"/>
      <c r="H2" s="28"/>
    </row>
    <row r="3" spans="1:8" x14ac:dyDescent="0.25">
      <c r="A3" s="28" t="s">
        <v>52</v>
      </c>
      <c r="B3" s="28"/>
      <c r="C3" s="28"/>
      <c r="D3" s="28"/>
      <c r="E3" s="28"/>
      <c r="F3" s="28"/>
      <c r="G3" s="28"/>
      <c r="H3" s="28"/>
    </row>
    <row r="4" spans="1:8" x14ac:dyDescent="0.25">
      <c r="A4" s="26"/>
      <c r="B4" s="26"/>
      <c r="C4" s="26"/>
      <c r="D4" s="26"/>
      <c r="E4" s="26"/>
      <c r="F4" s="26"/>
      <c r="G4" s="26"/>
      <c r="H4" s="26"/>
    </row>
    <row r="5" spans="1:8" x14ac:dyDescent="0.25">
      <c r="A5" s="29" t="s">
        <v>58</v>
      </c>
      <c r="B5" s="30"/>
      <c r="C5" s="30"/>
      <c r="D5" s="30"/>
      <c r="E5" s="30"/>
      <c r="F5" s="30"/>
      <c r="G5" s="30"/>
      <c r="H5" s="31"/>
    </row>
    <row r="6" spans="1:8" s="2" customFormat="1" x14ac:dyDescent="0.25">
      <c r="A6" s="3"/>
      <c r="B6" s="6" t="s">
        <v>5</v>
      </c>
      <c r="C6" s="3"/>
      <c r="D6" s="3"/>
      <c r="E6" s="3"/>
      <c r="F6" s="3"/>
      <c r="G6" s="3" t="s">
        <v>10</v>
      </c>
      <c r="H6" s="3" t="s">
        <v>5</v>
      </c>
    </row>
    <row r="7" spans="1:8" s="2" customFormat="1" x14ac:dyDescent="0.25">
      <c r="A7" s="4"/>
      <c r="B7" s="7" t="s">
        <v>14</v>
      </c>
      <c r="C7" s="4" t="s">
        <v>13</v>
      </c>
      <c r="D7" s="4" t="s">
        <v>7</v>
      </c>
      <c r="E7" s="4" t="s">
        <v>8</v>
      </c>
      <c r="F7" s="4" t="s">
        <v>9</v>
      </c>
      <c r="G7" s="4" t="s">
        <v>11</v>
      </c>
      <c r="H7" s="4" t="s">
        <v>12</v>
      </c>
    </row>
    <row r="8" spans="1:8" x14ac:dyDescent="0.25">
      <c r="A8" s="5" t="s">
        <v>18</v>
      </c>
      <c r="B8" s="20">
        <v>563</v>
      </c>
      <c r="C8" s="20">
        <v>324</v>
      </c>
      <c r="D8" s="20">
        <v>33</v>
      </c>
      <c r="E8" s="20">
        <v>23</v>
      </c>
      <c r="F8" s="20">
        <v>29</v>
      </c>
      <c r="G8" s="20">
        <v>2</v>
      </c>
      <c r="H8" s="20">
        <f t="shared" ref="H8:H15" si="0">SUM(D8:G8)</f>
        <v>87</v>
      </c>
    </row>
    <row r="9" spans="1:8" x14ac:dyDescent="0.25">
      <c r="A9" s="5" t="s">
        <v>20</v>
      </c>
      <c r="B9" s="20">
        <v>1427</v>
      </c>
      <c r="C9" s="20">
        <v>879</v>
      </c>
      <c r="D9" s="20">
        <v>64</v>
      </c>
      <c r="E9" s="20">
        <v>71</v>
      </c>
      <c r="F9" s="20">
        <v>49</v>
      </c>
      <c r="G9" s="20">
        <v>11</v>
      </c>
      <c r="H9" s="21">
        <f t="shared" si="0"/>
        <v>195</v>
      </c>
    </row>
    <row r="10" spans="1:8" x14ac:dyDescent="0.25">
      <c r="A10" s="5" t="s">
        <v>21</v>
      </c>
      <c r="B10" s="20">
        <v>1231</v>
      </c>
      <c r="C10" s="20">
        <v>734</v>
      </c>
      <c r="D10" s="20">
        <v>17</v>
      </c>
      <c r="E10" s="20">
        <v>117</v>
      </c>
      <c r="F10" s="20">
        <v>60</v>
      </c>
      <c r="G10" s="20">
        <v>2</v>
      </c>
      <c r="H10" s="21">
        <f t="shared" si="0"/>
        <v>196</v>
      </c>
    </row>
    <row r="11" spans="1:8" x14ac:dyDescent="0.25">
      <c r="A11" s="5" t="s">
        <v>22</v>
      </c>
      <c r="B11" s="20">
        <v>778</v>
      </c>
      <c r="C11" s="20">
        <v>236</v>
      </c>
      <c r="D11" s="20">
        <v>36</v>
      </c>
      <c r="E11" s="20">
        <v>27</v>
      </c>
      <c r="F11" s="20">
        <v>33</v>
      </c>
      <c r="G11" s="20">
        <v>2</v>
      </c>
      <c r="H11" s="21">
        <f t="shared" si="0"/>
        <v>98</v>
      </c>
    </row>
    <row r="12" spans="1:8" x14ac:dyDescent="0.25">
      <c r="A12" s="5" t="s">
        <v>23</v>
      </c>
      <c r="B12" s="20">
        <v>5928</v>
      </c>
      <c r="C12" s="20">
        <v>4409</v>
      </c>
      <c r="D12" s="20">
        <v>441</v>
      </c>
      <c r="E12" s="20">
        <v>396</v>
      </c>
      <c r="F12" s="20">
        <v>357</v>
      </c>
      <c r="G12" s="20">
        <v>27</v>
      </c>
      <c r="H12" s="21">
        <f t="shared" si="0"/>
        <v>1221</v>
      </c>
    </row>
    <row r="13" spans="1:8" x14ac:dyDescent="0.25">
      <c r="A13" s="5" t="s">
        <v>24</v>
      </c>
      <c r="B13" s="20">
        <v>4597</v>
      </c>
      <c r="C13" s="20">
        <v>2133</v>
      </c>
      <c r="D13" s="20">
        <v>214</v>
      </c>
      <c r="E13" s="20">
        <v>214</v>
      </c>
      <c r="F13" s="20">
        <v>210</v>
      </c>
      <c r="G13" s="20">
        <v>12</v>
      </c>
      <c r="H13" s="21">
        <f t="shared" si="0"/>
        <v>650</v>
      </c>
    </row>
    <row r="14" spans="1:8" x14ac:dyDescent="0.25">
      <c r="A14" s="5" t="s">
        <v>25</v>
      </c>
      <c r="B14" s="20">
        <v>1728</v>
      </c>
      <c r="C14" s="20">
        <v>938</v>
      </c>
      <c r="D14" s="20">
        <v>40</v>
      </c>
      <c r="E14" s="20">
        <v>63</v>
      </c>
      <c r="F14" s="20">
        <v>102</v>
      </c>
      <c r="G14" s="20">
        <v>2</v>
      </c>
      <c r="H14" s="21">
        <f t="shared" si="0"/>
        <v>207</v>
      </c>
    </row>
    <row r="15" spans="1:8" x14ac:dyDescent="0.25">
      <c r="A15" s="10" t="s">
        <v>26</v>
      </c>
      <c r="B15" s="12">
        <f t="shared" ref="B15:G15" si="1">SUM(B8:B14)</f>
        <v>16252</v>
      </c>
      <c r="C15" s="12">
        <f t="shared" si="1"/>
        <v>9653</v>
      </c>
      <c r="D15" s="12">
        <f t="shared" si="1"/>
        <v>845</v>
      </c>
      <c r="E15" s="12">
        <f t="shared" si="1"/>
        <v>911</v>
      </c>
      <c r="F15" s="12">
        <f t="shared" si="1"/>
        <v>840</v>
      </c>
      <c r="G15" s="12">
        <f t="shared" si="1"/>
        <v>58</v>
      </c>
      <c r="H15" s="12">
        <f t="shared" si="0"/>
        <v>2654</v>
      </c>
    </row>
    <row r="16" spans="1:8" s="1" customFormat="1" x14ac:dyDescent="0.25">
      <c r="B16" s="9" t="s">
        <v>15</v>
      </c>
      <c r="C16" s="13">
        <f>+D15/B15</f>
        <v>5.1993600787595372E-2</v>
      </c>
      <c r="D16" s="9" t="s">
        <v>16</v>
      </c>
      <c r="E16" s="13">
        <f>+H15/B15</f>
        <v>0.16330297809500369</v>
      </c>
      <c r="F16" s="9" t="s">
        <v>17</v>
      </c>
      <c r="G16" s="13">
        <f>+C15/B15</f>
        <v>0.59395766674870787</v>
      </c>
    </row>
    <row r="18" spans="1:8" x14ac:dyDescent="0.25">
      <c r="A18" s="29" t="s">
        <v>43</v>
      </c>
      <c r="B18" s="30"/>
      <c r="C18" s="30"/>
      <c r="D18" s="30"/>
      <c r="E18" s="30"/>
      <c r="F18" s="30"/>
      <c r="G18" s="30"/>
      <c r="H18" s="31"/>
    </row>
    <row r="19" spans="1:8" s="2" customFormat="1" x14ac:dyDescent="0.25">
      <c r="A19" s="3"/>
      <c r="B19" s="3" t="s">
        <v>5</v>
      </c>
      <c r="C19" s="3"/>
      <c r="D19" s="3"/>
      <c r="E19" s="3"/>
      <c r="F19" s="3"/>
      <c r="G19" s="3" t="s">
        <v>10</v>
      </c>
      <c r="H19" s="3" t="s">
        <v>5</v>
      </c>
    </row>
    <row r="20" spans="1:8" s="2" customFormat="1" x14ac:dyDescent="0.25">
      <c r="A20" s="4"/>
      <c r="B20" s="4" t="s">
        <v>14</v>
      </c>
      <c r="C20" s="4" t="s">
        <v>13</v>
      </c>
      <c r="D20" s="4" t="s">
        <v>7</v>
      </c>
      <c r="E20" s="4" t="s">
        <v>8</v>
      </c>
      <c r="F20" s="4" t="s">
        <v>9</v>
      </c>
      <c r="G20" s="4" t="s">
        <v>11</v>
      </c>
      <c r="H20" s="4" t="s">
        <v>12</v>
      </c>
    </row>
    <row r="21" spans="1:8" x14ac:dyDescent="0.25">
      <c r="A21" s="5" t="s">
        <v>27</v>
      </c>
      <c r="B21" s="12">
        <v>2531</v>
      </c>
      <c r="C21" s="5">
        <v>1071</v>
      </c>
      <c r="D21" s="5">
        <v>397</v>
      </c>
      <c r="E21" s="5">
        <v>83</v>
      </c>
      <c r="F21" s="5">
        <v>170</v>
      </c>
      <c r="G21" s="5">
        <v>15</v>
      </c>
      <c r="H21" s="5">
        <f>SUM(D21:G21)</f>
        <v>665</v>
      </c>
    </row>
    <row r="22" spans="1:8" s="1" customFormat="1" x14ac:dyDescent="0.25">
      <c r="B22" s="9" t="s">
        <v>15</v>
      </c>
      <c r="C22" s="13">
        <f>+D21/B21</f>
        <v>0.15685499802449623</v>
      </c>
      <c r="D22" s="9" t="s">
        <v>16</v>
      </c>
      <c r="E22" s="13">
        <f>+H21/B21</f>
        <v>0.26274199920979852</v>
      </c>
      <c r="F22" s="9" t="s">
        <v>17</v>
      </c>
      <c r="G22" s="13">
        <f>+C21/B21</f>
        <v>0.42315290399051758</v>
      </c>
    </row>
    <row r="24" spans="1:8" x14ac:dyDescent="0.25">
      <c r="A24" s="29" t="s">
        <v>56</v>
      </c>
      <c r="B24" s="30"/>
      <c r="C24" s="30"/>
      <c r="D24" s="30"/>
      <c r="E24" s="30"/>
      <c r="F24" s="30"/>
      <c r="G24" s="30"/>
      <c r="H24" s="31"/>
    </row>
    <row r="25" spans="1:8" s="2" customFormat="1" x14ac:dyDescent="0.25">
      <c r="A25" s="3"/>
      <c r="B25" s="3" t="s">
        <v>5</v>
      </c>
      <c r="C25" s="3"/>
      <c r="D25" s="3"/>
      <c r="E25" s="3"/>
      <c r="F25" s="3"/>
      <c r="G25" s="3" t="s">
        <v>10</v>
      </c>
      <c r="H25" s="3" t="s">
        <v>5</v>
      </c>
    </row>
    <row r="26" spans="1:8" s="2" customFormat="1" x14ac:dyDescent="0.25">
      <c r="A26" s="4"/>
      <c r="B26" s="4" t="s">
        <v>14</v>
      </c>
      <c r="C26" s="4" t="s">
        <v>13</v>
      </c>
      <c r="D26" s="4" t="s">
        <v>7</v>
      </c>
      <c r="E26" s="4" t="s">
        <v>8</v>
      </c>
      <c r="F26" s="4" t="s">
        <v>9</v>
      </c>
      <c r="G26" s="4" t="s">
        <v>11</v>
      </c>
      <c r="H26" s="4" t="s">
        <v>12</v>
      </c>
    </row>
    <row r="27" spans="1:8" x14ac:dyDescent="0.25">
      <c r="A27" s="5" t="s">
        <v>19</v>
      </c>
      <c r="B27" s="20">
        <v>9990</v>
      </c>
      <c r="C27" s="20">
        <v>6775</v>
      </c>
      <c r="D27" s="20">
        <v>1901</v>
      </c>
      <c r="E27" s="20">
        <v>678</v>
      </c>
      <c r="F27" s="20">
        <v>361</v>
      </c>
      <c r="G27" s="20">
        <v>72</v>
      </c>
      <c r="H27" s="21">
        <f>SUM(D27:G27)</f>
        <v>3012</v>
      </c>
    </row>
    <row r="28" spans="1:8" s="1" customFormat="1" x14ac:dyDescent="0.25">
      <c r="B28" s="9" t="s">
        <v>15</v>
      </c>
      <c r="C28" s="13">
        <f>+D27/B27</f>
        <v>0.19029029029029029</v>
      </c>
      <c r="D28" s="9" t="s">
        <v>16</v>
      </c>
      <c r="E28" s="13">
        <f>+H27/B27</f>
        <v>0.30150150150150151</v>
      </c>
      <c r="F28" s="9" t="s">
        <v>17</v>
      </c>
      <c r="G28" s="13">
        <f>+C27/B27</f>
        <v>0.67817817817817816</v>
      </c>
    </row>
    <row r="30" spans="1:8" x14ac:dyDescent="0.25">
      <c r="A30" s="29" t="s">
        <v>28</v>
      </c>
      <c r="B30" s="30"/>
      <c r="C30" s="30"/>
      <c r="D30" s="30"/>
      <c r="E30" s="30"/>
      <c r="F30" s="30"/>
      <c r="G30" s="30"/>
      <c r="H30" s="31"/>
    </row>
    <row r="31" spans="1:8" s="2" customFormat="1" x14ac:dyDescent="0.25">
      <c r="A31" s="3"/>
      <c r="B31" s="3" t="s">
        <v>5</v>
      </c>
      <c r="C31" s="3"/>
      <c r="D31" s="3"/>
      <c r="E31" s="3"/>
      <c r="F31" s="3"/>
      <c r="G31" s="3" t="s">
        <v>10</v>
      </c>
      <c r="H31" s="3" t="s">
        <v>5</v>
      </c>
    </row>
    <row r="32" spans="1:8" s="2" customFormat="1" x14ac:dyDescent="0.25">
      <c r="A32" s="4"/>
      <c r="B32" s="4" t="s">
        <v>14</v>
      </c>
      <c r="C32" s="4" t="s">
        <v>13</v>
      </c>
      <c r="D32" s="4" t="s">
        <v>7</v>
      </c>
      <c r="E32" s="4" t="s">
        <v>8</v>
      </c>
      <c r="F32" s="4" t="s">
        <v>9</v>
      </c>
      <c r="G32" s="4" t="s">
        <v>11</v>
      </c>
      <c r="H32" s="4" t="s">
        <v>12</v>
      </c>
    </row>
    <row r="33" spans="1:8" x14ac:dyDescent="0.25">
      <c r="A33" s="5" t="s">
        <v>46</v>
      </c>
      <c r="B33" s="12">
        <v>8856</v>
      </c>
      <c r="C33" s="12">
        <v>2018</v>
      </c>
      <c r="D33" s="5">
        <v>194</v>
      </c>
      <c r="E33" s="5">
        <v>200</v>
      </c>
      <c r="F33" s="5">
        <v>628</v>
      </c>
      <c r="G33" s="5">
        <v>13</v>
      </c>
      <c r="H33" s="5">
        <f>SUM(D33:G33)</f>
        <v>1035</v>
      </c>
    </row>
    <row r="34" spans="1:8" s="1" customFormat="1" x14ac:dyDescent="0.25">
      <c r="B34" s="9" t="s">
        <v>15</v>
      </c>
      <c r="C34" s="13">
        <f>+D33/B33</f>
        <v>2.1906052393857272E-2</v>
      </c>
      <c r="D34" s="9" t="s">
        <v>16</v>
      </c>
      <c r="E34" s="13">
        <f>+H33/B33</f>
        <v>0.11686991869918699</v>
      </c>
      <c r="F34" s="9" t="s">
        <v>17</v>
      </c>
      <c r="G34" s="13">
        <f>+C33/B33</f>
        <v>0.22786811201445348</v>
      </c>
    </row>
    <row r="36" spans="1:8" x14ac:dyDescent="0.25">
      <c r="A36" s="29" t="s">
        <v>30</v>
      </c>
      <c r="B36" s="30"/>
      <c r="C36" s="30"/>
      <c r="D36" s="30"/>
      <c r="E36" s="30"/>
      <c r="F36" s="30"/>
      <c r="G36" s="30"/>
      <c r="H36" s="31"/>
    </row>
    <row r="37" spans="1:8" s="2" customFormat="1" x14ac:dyDescent="0.25">
      <c r="A37" s="3"/>
      <c r="B37" s="3" t="s">
        <v>5</v>
      </c>
      <c r="C37" s="3"/>
      <c r="D37" s="3"/>
      <c r="E37" s="3"/>
      <c r="F37" s="3"/>
      <c r="G37" s="3" t="s">
        <v>10</v>
      </c>
      <c r="H37" s="3" t="s">
        <v>5</v>
      </c>
    </row>
    <row r="38" spans="1:8" s="2" customFormat="1" x14ac:dyDescent="0.25">
      <c r="A38" s="4"/>
      <c r="B38" s="4" t="s">
        <v>14</v>
      </c>
      <c r="C38" s="4" t="s">
        <v>13</v>
      </c>
      <c r="D38" s="4" t="s">
        <v>7</v>
      </c>
      <c r="E38" s="4" t="s">
        <v>8</v>
      </c>
      <c r="F38" s="4" t="s">
        <v>9</v>
      </c>
      <c r="G38" s="4" t="s">
        <v>11</v>
      </c>
      <c r="H38" s="4" t="s">
        <v>12</v>
      </c>
    </row>
    <row r="39" spans="1:8" x14ac:dyDescent="0.25">
      <c r="A39" s="5" t="s">
        <v>31</v>
      </c>
      <c r="B39" s="12">
        <v>7441</v>
      </c>
      <c r="C39" s="12">
        <v>6016</v>
      </c>
      <c r="D39" s="5">
        <v>326</v>
      </c>
      <c r="E39" s="5">
        <v>501</v>
      </c>
      <c r="F39" s="5">
        <v>285</v>
      </c>
      <c r="G39" s="5">
        <v>32</v>
      </c>
      <c r="H39" s="12">
        <f>SUM(D39:G39)</f>
        <v>1144</v>
      </c>
    </row>
    <row r="40" spans="1:8" s="1" customFormat="1" x14ac:dyDescent="0.25">
      <c r="B40" s="9" t="s">
        <v>15</v>
      </c>
      <c r="C40" s="13">
        <f>+D39/B39</f>
        <v>4.3811315683375887E-2</v>
      </c>
      <c r="D40" s="9" t="s">
        <v>16</v>
      </c>
      <c r="E40" s="13">
        <f>+H39/B39</f>
        <v>0.1537427765085338</v>
      </c>
      <c r="F40" s="9" t="s">
        <v>17</v>
      </c>
      <c r="G40" s="13">
        <f>+C39/B39</f>
        <v>0.80849348205886307</v>
      </c>
    </row>
    <row r="42" spans="1:8" x14ac:dyDescent="0.25">
      <c r="A42" s="29" t="s">
        <v>41</v>
      </c>
      <c r="B42" s="30"/>
      <c r="C42" s="30"/>
      <c r="D42" s="30"/>
      <c r="E42" s="30"/>
      <c r="F42" s="30"/>
      <c r="G42" s="30"/>
      <c r="H42" s="31"/>
    </row>
    <row r="43" spans="1:8" s="2" customFormat="1" x14ac:dyDescent="0.25">
      <c r="A43" s="3"/>
      <c r="B43" s="3" t="s">
        <v>5</v>
      </c>
      <c r="C43" s="3"/>
      <c r="D43" s="3"/>
      <c r="E43" s="3"/>
      <c r="F43" s="3"/>
      <c r="G43" s="3" t="s">
        <v>10</v>
      </c>
      <c r="H43" s="3" t="s">
        <v>5</v>
      </c>
    </row>
    <row r="44" spans="1:8" s="2" customFormat="1" x14ac:dyDescent="0.25">
      <c r="A44" s="4"/>
      <c r="B44" s="4" t="s">
        <v>40</v>
      </c>
      <c r="C44" s="4" t="s">
        <v>13</v>
      </c>
      <c r="D44" s="4" t="s">
        <v>7</v>
      </c>
      <c r="E44" s="4" t="s">
        <v>8</v>
      </c>
      <c r="F44" s="4" t="s">
        <v>9</v>
      </c>
      <c r="G44" s="4" t="s">
        <v>11</v>
      </c>
      <c r="H44" s="4" t="s">
        <v>12</v>
      </c>
    </row>
    <row r="45" spans="1:8" x14ac:dyDescent="0.25">
      <c r="A45" s="5" t="s">
        <v>38</v>
      </c>
      <c r="B45" s="20">
        <v>16598</v>
      </c>
      <c r="C45" s="20">
        <v>15643</v>
      </c>
      <c r="D45" s="5">
        <v>1135</v>
      </c>
      <c r="E45" s="5">
        <v>375</v>
      </c>
      <c r="F45" s="5">
        <v>518</v>
      </c>
      <c r="G45" s="5">
        <v>68</v>
      </c>
      <c r="H45" s="12">
        <f>SUM(D45:G45)</f>
        <v>2096</v>
      </c>
    </row>
    <row r="46" spans="1:8" s="1" customFormat="1" x14ac:dyDescent="0.25">
      <c r="B46" s="9" t="s">
        <v>15</v>
      </c>
      <c r="C46" s="13">
        <f>+D45/B45</f>
        <v>6.8381732738884204E-2</v>
      </c>
      <c r="D46" s="9" t="s">
        <v>16</v>
      </c>
      <c r="E46" s="13">
        <f>+H45/B45</f>
        <v>0.1262802747318954</v>
      </c>
      <c r="F46" s="9" t="s">
        <v>17</v>
      </c>
      <c r="G46" s="13">
        <f>+C45/B45</f>
        <v>0.94246294734305336</v>
      </c>
    </row>
    <row r="47" spans="1:8" s="1" customFormat="1" x14ac:dyDescent="0.25">
      <c r="B47" s="18"/>
      <c r="C47" s="19"/>
      <c r="D47" s="18"/>
      <c r="E47" s="19"/>
      <c r="F47" s="18"/>
      <c r="G47" s="19"/>
    </row>
    <row r="48" spans="1:8" x14ac:dyDescent="0.25">
      <c r="A48" s="29" t="s">
        <v>6</v>
      </c>
      <c r="B48" s="30"/>
      <c r="C48" s="30"/>
      <c r="D48" s="30"/>
      <c r="E48" s="30"/>
      <c r="F48" s="30"/>
      <c r="G48" s="30"/>
      <c r="H48" s="31"/>
    </row>
    <row r="49" spans="1:8" s="2" customFormat="1" ht="13.5" customHeight="1" x14ac:dyDescent="0.25">
      <c r="A49" s="3"/>
      <c r="B49" s="3" t="s">
        <v>5</v>
      </c>
      <c r="C49" s="3"/>
      <c r="D49" s="3"/>
      <c r="E49" s="3"/>
      <c r="F49" s="3"/>
      <c r="G49" s="2" t="s">
        <v>10</v>
      </c>
      <c r="H49" s="3" t="s">
        <v>5</v>
      </c>
    </row>
    <row r="50" spans="1:8" s="2" customFormat="1" x14ac:dyDescent="0.25">
      <c r="A50" s="4"/>
      <c r="B50" s="8" t="s">
        <v>14</v>
      </c>
      <c r="C50" s="8" t="s">
        <v>13</v>
      </c>
      <c r="D50" s="8" t="s">
        <v>7</v>
      </c>
      <c r="E50" s="8" t="s">
        <v>8</v>
      </c>
      <c r="F50" s="8" t="s">
        <v>9</v>
      </c>
      <c r="G50" s="2" t="s">
        <v>11</v>
      </c>
      <c r="H50" s="8" t="s">
        <v>12</v>
      </c>
    </row>
    <row r="51" spans="1:8" x14ac:dyDescent="0.25">
      <c r="A51" s="5" t="s">
        <v>1</v>
      </c>
      <c r="B51" s="20">
        <v>7935</v>
      </c>
      <c r="C51" s="20">
        <v>4227</v>
      </c>
      <c r="D51" s="20">
        <v>300</v>
      </c>
      <c r="E51" s="20">
        <v>352</v>
      </c>
      <c r="F51" s="20">
        <v>746</v>
      </c>
      <c r="G51" s="20">
        <v>35</v>
      </c>
      <c r="H51" s="20">
        <f>SUM(D51:G51)</f>
        <v>1433</v>
      </c>
    </row>
    <row r="52" spans="1:8" x14ac:dyDescent="0.25">
      <c r="A52" s="5" t="s">
        <v>2</v>
      </c>
      <c r="B52" s="20">
        <v>1698</v>
      </c>
      <c r="C52" s="20">
        <v>366</v>
      </c>
      <c r="D52" s="20">
        <v>46</v>
      </c>
      <c r="E52" s="20">
        <v>31</v>
      </c>
      <c r="F52" s="20">
        <v>146</v>
      </c>
      <c r="G52" s="20">
        <v>2</v>
      </c>
      <c r="H52" s="20">
        <f>SUM(D52:G52)</f>
        <v>225</v>
      </c>
    </row>
    <row r="53" spans="1:8" x14ac:dyDescent="0.25">
      <c r="A53" s="5" t="s">
        <v>3</v>
      </c>
      <c r="B53" s="20">
        <v>1669</v>
      </c>
      <c r="C53" s="20">
        <v>471</v>
      </c>
      <c r="D53" s="20">
        <v>23</v>
      </c>
      <c r="E53" s="20">
        <v>43</v>
      </c>
      <c r="F53" s="20">
        <v>79</v>
      </c>
      <c r="G53" s="20">
        <v>0</v>
      </c>
      <c r="H53" s="20">
        <f>SUM(D53:G53)</f>
        <v>145</v>
      </c>
    </row>
    <row r="54" spans="1:8" x14ac:dyDescent="0.25">
      <c r="A54" s="5" t="s">
        <v>4</v>
      </c>
      <c r="B54" s="20">
        <v>5370</v>
      </c>
      <c r="C54" s="20">
        <v>1761</v>
      </c>
      <c r="D54" s="20">
        <v>104</v>
      </c>
      <c r="E54" s="20">
        <v>155</v>
      </c>
      <c r="F54" s="20">
        <v>288</v>
      </c>
      <c r="G54" s="20">
        <v>9</v>
      </c>
      <c r="H54" s="20">
        <f>SUM(D54:G54)</f>
        <v>556</v>
      </c>
    </row>
    <row r="55" spans="1:8" x14ac:dyDescent="0.25">
      <c r="A55" s="10" t="s">
        <v>26</v>
      </c>
      <c r="B55" s="12">
        <f t="shared" ref="B55:G55" si="2">SUM(B51:B54)</f>
        <v>16672</v>
      </c>
      <c r="C55" s="12">
        <f t="shared" si="2"/>
        <v>6825</v>
      </c>
      <c r="D55" s="12">
        <f t="shared" si="2"/>
        <v>473</v>
      </c>
      <c r="E55" s="12">
        <f t="shared" si="2"/>
        <v>581</v>
      </c>
      <c r="F55" s="12">
        <f t="shared" si="2"/>
        <v>1259</v>
      </c>
      <c r="G55" s="12">
        <f t="shared" si="2"/>
        <v>46</v>
      </c>
      <c r="H55" s="12">
        <f>SUM(D55:G55)</f>
        <v>2359</v>
      </c>
    </row>
    <row r="56" spans="1:8" s="1" customFormat="1" x14ac:dyDescent="0.25">
      <c r="B56" s="9" t="s">
        <v>15</v>
      </c>
      <c r="C56" s="13">
        <f>+D55/B55</f>
        <v>2.8370921305182342E-2</v>
      </c>
      <c r="D56" s="9" t="s">
        <v>16</v>
      </c>
      <c r="E56" s="13">
        <f>+H55/B55</f>
        <v>0.14149472168905949</v>
      </c>
      <c r="F56" s="9" t="s">
        <v>17</v>
      </c>
      <c r="G56" s="13">
        <f>+C55/B55</f>
        <v>0.4093690019193858</v>
      </c>
    </row>
    <row r="59" spans="1:8" x14ac:dyDescent="0.25">
      <c r="A59" t="s">
        <v>55</v>
      </c>
    </row>
    <row r="60" spans="1:8" x14ac:dyDescent="0.25">
      <c r="A60" s="11" t="s">
        <v>45</v>
      </c>
    </row>
    <row r="61" spans="1:8" x14ac:dyDescent="0.25">
      <c r="A61" t="s">
        <v>47</v>
      </c>
    </row>
    <row r="63" spans="1:8" x14ac:dyDescent="0.25">
      <c r="A63" t="s">
        <v>51</v>
      </c>
    </row>
    <row r="64" spans="1:8" x14ac:dyDescent="0.25">
      <c r="A64" t="s">
        <v>42</v>
      </c>
    </row>
  </sheetData>
  <mergeCells count="10">
    <mergeCell ref="A1:H1"/>
    <mergeCell ref="A3:H3"/>
    <mergeCell ref="A48:H48"/>
    <mergeCell ref="A5:H5"/>
    <mergeCell ref="A2:H2"/>
    <mergeCell ref="A24:H24"/>
    <mergeCell ref="A42:H42"/>
    <mergeCell ref="A18:H18"/>
    <mergeCell ref="A30:H30"/>
    <mergeCell ref="A36:H36"/>
  </mergeCells>
  <phoneticPr fontId="0" type="noConversion"/>
  <printOptions horizontalCentered="1"/>
  <pageMargins left="0.55000000000000004" right="0.3" top="0.5" bottom="0" header="0.5" footer="0.5"/>
  <pageSetup scale="91" orientation="portrait" r:id="rId1"/>
  <headerFooter alignWithMargins="0">
    <oddHeader>&amp;REXHIBIT 6-2</oddHeader>
  </headerFooter>
  <ignoredErrors>
    <ignoredError sqref="H39 H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Exh6-1</vt:lpstr>
      <vt:lpstr>Exh6-2</vt:lpstr>
    </vt:vector>
  </TitlesOfParts>
  <Company>UAH / Microsoft MOLP Program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C. Long</dc:creator>
  <cp:lastModifiedBy>Tricia Ackers</cp:lastModifiedBy>
  <cp:lastPrinted>2015-11-04T16:43:33Z</cp:lastPrinted>
  <dcterms:created xsi:type="dcterms:W3CDTF">2002-02-06T17:13:49Z</dcterms:created>
  <dcterms:modified xsi:type="dcterms:W3CDTF">2015-11-17T21:50:04Z</dcterms:modified>
</cp:coreProperties>
</file>