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5F-sh" sheetId="1" r:id="rId1"/>
  </sheets>
  <externalReferences>
    <externalReference r:id="rId4"/>
  </externalReferences>
  <definedNames>
    <definedName name="_xlnm.Print_Titles" localSheetId="0">'2005F-sh'!$1:$1</definedName>
  </definedNames>
  <calcPr fullCalcOnLoad="1"/>
</workbook>
</file>

<file path=xl/comments1.xml><?xml version="1.0" encoding="utf-8"?>
<comments xmlns="http://schemas.openxmlformats.org/spreadsheetml/2006/main">
  <authors>
    <author>Laura</author>
  </authors>
  <commentList>
    <comment ref="B31" authorId="0">
      <text>
        <r>
          <rPr>
            <b/>
            <sz val="8"/>
            <rFont val="Tahoma"/>
            <family val="0"/>
          </rPr>
          <t>Laura Yan:
Include 108 from IEP 099</t>
        </r>
        <r>
          <rPr>
            <sz val="8"/>
            <rFont val="Tahoma"/>
            <family val="0"/>
          </rPr>
          <t xml:space="preserve">
</t>
        </r>
      </text>
    </comment>
    <comment ref="D61" authorId="0">
      <text>
        <r>
          <rPr>
            <b/>
            <sz val="8"/>
            <rFont val="Tahoma"/>
            <family val="0"/>
          </rPr>
          <t>Laura Yan:
Include 48 from ST 281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<sst xmlns="http://schemas.openxmlformats.org/spreadsheetml/2006/main" count="83" uniqueCount="76">
  <si>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</si>
  <si>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</si>
  <si>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</si>
  <si>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</si>
  <si>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</si>
  <si>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</si>
  <si>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</si>
  <si>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</si>
  <si>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</si>
  <si>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</si>
  <si>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</si>
  <si>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</si>
  <si>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</si>
  <si>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</si>
  <si>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</si>
  <si>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</si>
  <si>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</si>
  <si>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</si>
  <si>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</si>
  <si>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</si>
  <si>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</si>
  <si>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</si>
  <si>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</si>
  <si>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</si>
  <si>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ES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</si>
  <si>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</si>
  <si>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</si>
  <si>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</si>
  <si>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</si>
  <si>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</si>
  <si>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</si>
  <si>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</si>
  <si>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</si>
  <si>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</si>
  <si>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</si>
  <si>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</si>
  <si>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</si>
  <si>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</si>
  <si>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</si>
  <si>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</si>
  <si>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</si>
  <si>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</si>
  <si>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</si>
  <si>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</si>
  <si>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ESL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</si>
  <si>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</si>
  <si>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</si>
  <si>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</si>
  <si>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</si>
  <si>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</si>
  <si>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</si>
  <si>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</si>
  <si>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</si>
  <si>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</si>
  <si>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</si>
  <si>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</si>
  <si>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</si>
  <si>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</si>
  <si>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</si>
  <si>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</si>
  <si>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</si>
  <si>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SPS</t>
  </si>
  <si>
    <t>OTH</t>
  </si>
  <si>
    <t>CO</t>
  </si>
  <si>
    <t>H</t>
  </si>
  <si>
    <t>HPE</t>
  </si>
  <si>
    <t>MIL</t>
  </si>
  <si>
    <t>UNV</t>
  </si>
  <si>
    <t>Grand Total</t>
  </si>
  <si>
    <t>BSE</t>
  </si>
  <si>
    <t>BIB</t>
  </si>
  <si>
    <t>FL</t>
  </si>
  <si>
    <t>MUJ</t>
  </si>
  <si>
    <t>WS</t>
  </si>
  <si>
    <t>GY</t>
  </si>
  <si>
    <t>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</si>
</sst>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FClrEnrForSemesterHours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_Enrollment"/>
      <sheetName val="SumbyPrefix"/>
      <sheetName val="SumbyCour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72" sqref="M72"/>
    </sheetView>
  </sheetViews>
  <sheetFormatPr defaultColWidth="9.140625" defaultRowHeight="12.75"/>
  <cols>
    <col min="1" max="1" width="10.57421875" style="2" bestFit="1" customWidth="1"/>
    <col min="2" max="16384" width="9.140625" style="2" customWidth="1"/>
  </cols>
  <sheetData>
    <row r="1" spans="2:14" s="3" customFormat="1" ht="25.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ht="12.75">
      <c r="A2" s="4" t="s">
        <v>13</v>
      </c>
    </row>
    <row r="3" spans="1:14" ht="12.75">
      <c r="A3" s="2" t="s">
        <v>14</v>
      </c>
      <c r="B3" s="2">
        <f>0</f>
        <v>0</v>
      </c>
      <c r="C3" s="2">
        <f>0</f>
        <v>0</v>
      </c>
      <c r="D3" s="2">
        <v>759</v>
      </c>
      <c r="E3" s="2">
        <f aca="true" t="shared" si="0" ref="E3:E10">SUM(B3:D3)</f>
        <v>759</v>
      </c>
      <c r="F3" s="2">
        <v>819</v>
      </c>
      <c r="G3" s="2">
        <v>396</v>
      </c>
      <c r="H3" s="2">
        <f aca="true" t="shared" si="1" ref="H3:H10">SUM(F3:G3)</f>
        <v>1215</v>
      </c>
      <c r="I3" s="2">
        <v>33</v>
      </c>
      <c r="J3" s="2">
        <v>153</v>
      </c>
      <c r="K3" s="2">
        <f aca="true" t="shared" si="2" ref="K3:K10">SUM(I3:J3)</f>
        <v>186</v>
      </c>
      <c r="L3" s="2">
        <v>0</v>
      </c>
      <c r="M3" s="2">
        <f aca="true" t="shared" si="3" ref="M3:M10">SUM(L3)</f>
        <v>0</v>
      </c>
      <c r="N3" s="2">
        <f aca="true" t="shared" si="4" ref="N3:N10">SUM(M3,K3,H3,E3)</f>
        <v>2160</v>
      </c>
    </row>
    <row r="4" spans="1:14" ht="12.75">
      <c r="A4" s="2" t="s">
        <v>15</v>
      </c>
      <c r="B4" s="2">
        <v>0</v>
      </c>
      <c r="C4" s="2">
        <f>0</f>
        <v>0</v>
      </c>
      <c r="D4" s="2">
        <v>402</v>
      </c>
      <c r="E4" s="2">
        <f t="shared" si="0"/>
        <v>402</v>
      </c>
      <c r="F4" s="2">
        <v>0</v>
      </c>
      <c r="G4" s="2">
        <v>69</v>
      </c>
      <c r="H4" s="2">
        <f t="shared" si="1"/>
        <v>69</v>
      </c>
      <c r="I4" s="2">
        <v>57</v>
      </c>
      <c r="J4" s="2">
        <v>0</v>
      </c>
      <c r="K4" s="2">
        <f t="shared" si="2"/>
        <v>57</v>
      </c>
      <c r="L4" s="2">
        <v>0</v>
      </c>
      <c r="M4" s="2">
        <f t="shared" si="3"/>
        <v>0</v>
      </c>
      <c r="N4" s="2">
        <f t="shared" si="4"/>
        <v>528</v>
      </c>
    </row>
    <row r="5" spans="1:14" ht="12.75">
      <c r="A5" s="2" t="s">
        <v>16</v>
      </c>
      <c r="B5" s="2">
        <f>0</f>
        <v>0</v>
      </c>
      <c r="C5" s="2">
        <v>1404</v>
      </c>
      <c r="D5" s="2">
        <v>0</v>
      </c>
      <c r="E5" s="2">
        <f t="shared" si="0"/>
        <v>1404</v>
      </c>
      <c r="F5" s="2">
        <v>207</v>
      </c>
      <c r="G5" s="2">
        <v>195</v>
      </c>
      <c r="H5" s="2">
        <f t="shared" si="1"/>
        <v>402</v>
      </c>
      <c r="I5" s="2">
        <v>0</v>
      </c>
      <c r="J5" s="2">
        <v>30</v>
      </c>
      <c r="K5" s="2">
        <f t="shared" si="2"/>
        <v>30</v>
      </c>
      <c r="L5" s="2">
        <v>0</v>
      </c>
      <c r="M5" s="2">
        <f t="shared" si="3"/>
        <v>0</v>
      </c>
      <c r="N5" s="2">
        <f t="shared" si="4"/>
        <v>1836</v>
      </c>
    </row>
    <row r="6" spans="1:14" ht="12.75">
      <c r="A6" s="2" t="s">
        <v>17</v>
      </c>
      <c r="B6" s="2">
        <v>0</v>
      </c>
      <c r="C6" s="2">
        <v>93</v>
      </c>
      <c r="D6" s="2">
        <f>0</f>
        <v>0</v>
      </c>
      <c r="E6" s="2">
        <f t="shared" si="0"/>
        <v>93</v>
      </c>
      <c r="F6" s="2">
        <v>510</v>
      </c>
      <c r="G6" s="2">
        <v>234</v>
      </c>
      <c r="H6" s="2">
        <f t="shared" si="1"/>
        <v>744</v>
      </c>
      <c r="I6" s="2">
        <v>3</v>
      </c>
      <c r="J6" s="2">
        <v>75</v>
      </c>
      <c r="K6" s="2">
        <f t="shared" si="2"/>
        <v>78</v>
      </c>
      <c r="L6" s="2">
        <v>0</v>
      </c>
      <c r="M6" s="2">
        <f t="shared" si="3"/>
        <v>0</v>
      </c>
      <c r="N6" s="2">
        <f t="shared" si="4"/>
        <v>915</v>
      </c>
    </row>
    <row r="7" spans="1:14" ht="12.75">
      <c r="A7" s="2" t="s">
        <v>18</v>
      </c>
      <c r="B7" s="2">
        <v>0</v>
      </c>
      <c r="C7" s="2">
        <v>0</v>
      </c>
      <c r="D7" s="2">
        <v>0</v>
      </c>
      <c r="E7" s="2">
        <f t="shared" si="0"/>
        <v>0</v>
      </c>
      <c r="F7" s="2">
        <v>606</v>
      </c>
      <c r="G7" s="2">
        <v>651</v>
      </c>
      <c r="H7" s="2">
        <f t="shared" si="1"/>
        <v>1257</v>
      </c>
      <c r="I7" s="2">
        <v>18</v>
      </c>
      <c r="J7" s="2">
        <v>300</v>
      </c>
      <c r="K7" s="2">
        <f t="shared" si="2"/>
        <v>318</v>
      </c>
      <c r="L7" s="2">
        <v>0</v>
      </c>
      <c r="M7" s="2">
        <f t="shared" si="3"/>
        <v>0</v>
      </c>
      <c r="N7" s="2">
        <f t="shared" si="4"/>
        <v>1575</v>
      </c>
    </row>
    <row r="8" spans="1:14" ht="12.75">
      <c r="A8" s="2" t="s">
        <v>19</v>
      </c>
      <c r="B8" s="2">
        <v>0</v>
      </c>
      <c r="C8" s="2">
        <v>612</v>
      </c>
      <c r="D8" s="2">
        <v>0</v>
      </c>
      <c r="E8" s="2">
        <f t="shared" si="0"/>
        <v>612</v>
      </c>
      <c r="F8" s="2">
        <v>492</v>
      </c>
      <c r="G8" s="2">
        <v>393</v>
      </c>
      <c r="H8" s="2">
        <f t="shared" si="1"/>
        <v>885</v>
      </c>
      <c r="I8" s="2">
        <v>66</v>
      </c>
      <c r="J8" s="2">
        <v>147</v>
      </c>
      <c r="K8" s="2">
        <f t="shared" si="2"/>
        <v>213</v>
      </c>
      <c r="L8" s="2">
        <v>0</v>
      </c>
      <c r="M8" s="2">
        <f t="shared" si="3"/>
        <v>0</v>
      </c>
      <c r="N8" s="2">
        <f t="shared" si="4"/>
        <v>1710</v>
      </c>
    </row>
    <row r="9" spans="1:14" ht="12.75">
      <c r="A9" s="2" t="s">
        <v>20</v>
      </c>
      <c r="B9" s="2">
        <v>0</v>
      </c>
      <c r="C9" s="2">
        <v>0</v>
      </c>
      <c r="D9" s="2">
        <v>0</v>
      </c>
      <c r="E9" s="2">
        <f t="shared" si="0"/>
        <v>0</v>
      </c>
      <c r="F9" s="2">
        <v>759</v>
      </c>
      <c r="G9" s="2">
        <v>288</v>
      </c>
      <c r="H9" s="2">
        <f t="shared" si="1"/>
        <v>1047</v>
      </c>
      <c r="I9" s="2">
        <v>6</v>
      </c>
      <c r="J9" s="2">
        <v>87</v>
      </c>
      <c r="K9" s="2">
        <f t="shared" si="2"/>
        <v>93</v>
      </c>
      <c r="L9" s="2">
        <v>0</v>
      </c>
      <c r="M9" s="2">
        <f t="shared" si="3"/>
        <v>0</v>
      </c>
      <c r="N9" s="2">
        <f t="shared" si="4"/>
        <v>1140</v>
      </c>
    </row>
    <row r="10" spans="1:14" ht="12.75">
      <c r="A10" s="2" t="s">
        <v>21</v>
      </c>
      <c r="B10" s="2">
        <v>0</v>
      </c>
      <c r="C10" s="2">
        <v>0</v>
      </c>
      <c r="D10" s="2">
        <v>741</v>
      </c>
      <c r="E10" s="2">
        <f t="shared" si="0"/>
        <v>741</v>
      </c>
      <c r="F10" s="2">
        <v>267</v>
      </c>
      <c r="G10" s="2">
        <v>0</v>
      </c>
      <c r="H10" s="2">
        <f t="shared" si="1"/>
        <v>267</v>
      </c>
      <c r="I10" s="2"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f t="shared" si="4"/>
        <v>1008</v>
      </c>
    </row>
    <row r="11" spans="1:14" s="7" customFormat="1" ht="13.5" thickBot="1">
      <c r="A11" s="5" t="s">
        <v>12</v>
      </c>
      <c r="B11" s="6">
        <f aca="true" t="shared" si="5" ref="B11:N11">SUM(B3:B10)</f>
        <v>0</v>
      </c>
      <c r="C11" s="6">
        <f t="shared" si="5"/>
        <v>2109</v>
      </c>
      <c r="D11" s="6">
        <f t="shared" si="5"/>
        <v>1902</v>
      </c>
      <c r="E11" s="6">
        <f t="shared" si="5"/>
        <v>4011</v>
      </c>
      <c r="F11" s="6">
        <f t="shared" si="5"/>
        <v>3660</v>
      </c>
      <c r="G11" s="6">
        <f t="shared" si="5"/>
        <v>2226</v>
      </c>
      <c r="H11" s="6">
        <f t="shared" si="5"/>
        <v>5886</v>
      </c>
      <c r="I11" s="6">
        <f t="shared" si="5"/>
        <v>183</v>
      </c>
      <c r="J11" s="6">
        <f t="shared" si="5"/>
        <v>792</v>
      </c>
      <c r="K11" s="6">
        <f t="shared" si="5"/>
        <v>975</v>
      </c>
      <c r="L11" s="6">
        <f t="shared" si="5"/>
        <v>0</v>
      </c>
      <c r="M11" s="6">
        <f t="shared" si="5"/>
        <v>0</v>
      </c>
      <c r="N11" s="6">
        <f t="shared" si="5"/>
        <v>10872</v>
      </c>
    </row>
    <row r="12" ht="13.5" thickTop="1"/>
    <row r="13" ht="12.75">
      <c r="A13" s="4" t="s">
        <v>32</v>
      </c>
    </row>
    <row r="14" spans="1:14" ht="12.75">
      <c r="A14" s="2" t="s">
        <v>22</v>
      </c>
      <c r="B14" s="2">
        <v>0</v>
      </c>
      <c r="C14" s="2">
        <v>62</v>
      </c>
      <c r="D14" s="2">
        <v>166</v>
      </c>
      <c r="E14" s="2">
        <f aca="true" t="shared" si="6" ref="E14:E22">SUM(B14:D14)</f>
        <v>228</v>
      </c>
      <c r="F14" s="2">
        <v>82</v>
      </c>
      <c r="G14" s="2">
        <v>224</v>
      </c>
      <c r="H14" s="2">
        <f aca="true" t="shared" si="7" ref="H14:H22">SUM(F14:G14)</f>
        <v>306</v>
      </c>
      <c r="I14" s="2">
        <v>45</v>
      </c>
      <c r="J14" s="2">
        <v>75</v>
      </c>
      <c r="K14" s="2">
        <f aca="true" t="shared" si="8" ref="K14:K22">SUM(I14:J14)</f>
        <v>120</v>
      </c>
      <c r="L14" s="2">
        <v>18</v>
      </c>
      <c r="M14" s="2">
        <f aca="true" t="shared" si="9" ref="M14:M22">SUM(L14)</f>
        <v>18</v>
      </c>
      <c r="N14" s="2">
        <f aca="true" t="shared" si="10" ref="N14:N22">SUM(M14,K14,H14,E14)</f>
        <v>672</v>
      </c>
    </row>
    <row r="15" spans="1:14" ht="12.75">
      <c r="A15" s="2" t="s">
        <v>33</v>
      </c>
      <c r="B15" s="2">
        <v>0</v>
      </c>
      <c r="C15" s="2">
        <v>84</v>
      </c>
      <c r="D15" s="2">
        <v>110</v>
      </c>
      <c r="E15" s="2">
        <f t="shared" si="6"/>
        <v>194</v>
      </c>
      <c r="F15" s="2">
        <v>33</v>
      </c>
      <c r="G15" s="2">
        <v>239</v>
      </c>
      <c r="H15" s="2">
        <f t="shared" si="7"/>
        <v>272</v>
      </c>
      <c r="I15" s="2">
        <v>25</v>
      </c>
      <c r="J15" s="2">
        <v>64</v>
      </c>
      <c r="K15" s="2">
        <f t="shared" si="8"/>
        <v>89</v>
      </c>
      <c r="L15" s="2">
        <v>8</v>
      </c>
      <c r="M15" s="2">
        <f t="shared" si="9"/>
        <v>8</v>
      </c>
      <c r="N15" s="2">
        <f t="shared" si="10"/>
        <v>563</v>
      </c>
    </row>
    <row r="16" spans="1:14" ht="12.75">
      <c r="A16" s="2" t="s">
        <v>34</v>
      </c>
      <c r="B16" s="2">
        <v>0</v>
      </c>
      <c r="C16" s="2">
        <v>585</v>
      </c>
      <c r="D16" s="2">
        <v>112</v>
      </c>
      <c r="E16" s="2">
        <f t="shared" si="6"/>
        <v>697</v>
      </c>
      <c r="F16" s="2">
        <v>233</v>
      </c>
      <c r="G16" s="2">
        <v>342</v>
      </c>
      <c r="H16" s="2">
        <f t="shared" si="7"/>
        <v>575</v>
      </c>
      <c r="I16" s="2">
        <v>192</v>
      </c>
      <c r="J16" s="2">
        <v>51</v>
      </c>
      <c r="K16" s="2">
        <f t="shared" si="8"/>
        <v>243</v>
      </c>
      <c r="L16" s="2">
        <v>87</v>
      </c>
      <c r="M16" s="2">
        <f t="shared" si="9"/>
        <v>87</v>
      </c>
      <c r="N16" s="2">
        <f t="shared" si="10"/>
        <v>1602</v>
      </c>
    </row>
    <row r="17" spans="1:14" ht="12.75">
      <c r="A17" s="2" t="s">
        <v>27</v>
      </c>
      <c r="B17" s="2">
        <v>0</v>
      </c>
      <c r="C17" s="2">
        <v>405</v>
      </c>
      <c r="D17" s="2">
        <v>651</v>
      </c>
      <c r="E17" s="2">
        <f t="shared" si="6"/>
        <v>1056</v>
      </c>
      <c r="F17" s="2">
        <v>758</v>
      </c>
      <c r="G17" s="2">
        <v>670</v>
      </c>
      <c r="H17" s="2">
        <f t="shared" si="7"/>
        <v>1428</v>
      </c>
      <c r="I17" s="2">
        <v>138</v>
      </c>
      <c r="J17" s="2">
        <v>289</v>
      </c>
      <c r="K17" s="2">
        <f t="shared" si="8"/>
        <v>427</v>
      </c>
      <c r="L17" s="2">
        <v>180</v>
      </c>
      <c r="M17" s="2">
        <f t="shared" si="9"/>
        <v>180</v>
      </c>
      <c r="N17" s="2">
        <f t="shared" si="10"/>
        <v>3091</v>
      </c>
    </row>
    <row r="18" spans="1:14" ht="12.75">
      <c r="A18" s="2" t="s">
        <v>28</v>
      </c>
      <c r="B18" s="2">
        <v>0</v>
      </c>
      <c r="C18" s="2">
        <v>0</v>
      </c>
      <c r="D18" s="2">
        <v>0</v>
      </c>
      <c r="E18" s="2">
        <f t="shared" si="6"/>
        <v>0</v>
      </c>
      <c r="F18" s="2">
        <v>0</v>
      </c>
      <c r="G18" s="2">
        <v>0</v>
      </c>
      <c r="H18" s="2">
        <f t="shared" si="7"/>
        <v>0</v>
      </c>
      <c r="I18" s="2">
        <v>0</v>
      </c>
      <c r="J18" s="2">
        <v>267</v>
      </c>
      <c r="K18" s="2">
        <f t="shared" si="8"/>
        <v>267</v>
      </c>
      <c r="L18" s="2">
        <v>138</v>
      </c>
      <c r="M18" s="2">
        <f t="shared" si="9"/>
        <v>138</v>
      </c>
      <c r="N18" s="2">
        <f t="shared" si="10"/>
        <v>405</v>
      </c>
    </row>
    <row r="19" spans="1:14" ht="12.75">
      <c r="A19" s="2" t="s">
        <v>29</v>
      </c>
      <c r="B19" s="2">
        <v>0</v>
      </c>
      <c r="C19" s="2">
        <v>93</v>
      </c>
      <c r="D19" s="2">
        <f>0</f>
        <v>0</v>
      </c>
      <c r="E19" s="2">
        <f t="shared" si="6"/>
        <v>93</v>
      </c>
      <c r="F19" s="2">
        <v>711</v>
      </c>
      <c r="G19" s="2">
        <v>141</v>
      </c>
      <c r="H19" s="2">
        <f t="shared" si="7"/>
        <v>852</v>
      </c>
      <c r="I19" s="2">
        <v>63</v>
      </c>
      <c r="J19" s="2">
        <v>294</v>
      </c>
      <c r="K19" s="2">
        <f t="shared" si="8"/>
        <v>357</v>
      </c>
      <c r="L19" s="2">
        <v>54</v>
      </c>
      <c r="M19" s="2">
        <f t="shared" si="9"/>
        <v>54</v>
      </c>
      <c r="N19" s="2">
        <f t="shared" si="10"/>
        <v>1356</v>
      </c>
    </row>
    <row r="20" spans="1:14" ht="12.75">
      <c r="A20" s="2" t="s">
        <v>25</v>
      </c>
      <c r="B20" s="2">
        <v>0</v>
      </c>
      <c r="C20" s="2">
        <v>555</v>
      </c>
      <c r="D20" s="2">
        <v>632</v>
      </c>
      <c r="E20" s="2">
        <f t="shared" si="6"/>
        <v>1187</v>
      </c>
      <c r="F20" s="2">
        <v>975</v>
      </c>
      <c r="G20" s="2">
        <v>787</v>
      </c>
      <c r="H20" s="2">
        <f t="shared" si="7"/>
        <v>1762</v>
      </c>
      <c r="I20" s="2">
        <v>165</v>
      </c>
      <c r="J20" s="2">
        <v>652</v>
      </c>
      <c r="K20" s="2">
        <f t="shared" si="8"/>
        <v>817</v>
      </c>
      <c r="L20" s="2">
        <v>150</v>
      </c>
      <c r="M20" s="2">
        <f t="shared" si="9"/>
        <v>150</v>
      </c>
      <c r="N20" s="2">
        <f t="shared" si="10"/>
        <v>3916</v>
      </c>
    </row>
    <row r="21" spans="1:14" ht="12.75">
      <c r="A21" s="2" t="s">
        <v>35</v>
      </c>
      <c r="B21" s="2">
        <v>0</v>
      </c>
      <c r="C21" s="2">
        <v>0</v>
      </c>
      <c r="D21" s="2">
        <v>0</v>
      </c>
      <c r="E21" s="2">
        <f t="shared" si="6"/>
        <v>0</v>
      </c>
      <c r="F21" s="2">
        <v>0</v>
      </c>
      <c r="G21" s="2">
        <v>57</v>
      </c>
      <c r="H21" s="2">
        <f t="shared" si="7"/>
        <v>57</v>
      </c>
      <c r="I21" s="2">
        <f>0</f>
        <v>0</v>
      </c>
      <c r="J21" s="2">
        <v>0</v>
      </c>
      <c r="K21" s="2">
        <f t="shared" si="8"/>
        <v>0</v>
      </c>
      <c r="L21" s="2">
        <v>0</v>
      </c>
      <c r="M21" s="2">
        <f t="shared" si="9"/>
        <v>0</v>
      </c>
      <c r="N21" s="2">
        <f t="shared" si="10"/>
        <v>57</v>
      </c>
    </row>
    <row r="22" spans="1:14" ht="12.75">
      <c r="A22" s="2" t="s">
        <v>36</v>
      </c>
      <c r="B22" s="2">
        <v>0</v>
      </c>
      <c r="C22" s="2">
        <v>0</v>
      </c>
      <c r="D22" s="2">
        <v>0</v>
      </c>
      <c r="E22" s="2">
        <f t="shared" si="6"/>
        <v>0</v>
      </c>
      <c r="F22" s="2">
        <v>0</v>
      </c>
      <c r="G22" s="2">
        <v>0</v>
      </c>
      <c r="H22" s="2">
        <f t="shared" si="7"/>
        <v>0</v>
      </c>
      <c r="I22" s="2">
        <v>48</v>
      </c>
      <c r="J22" s="2">
        <v>15</v>
      </c>
      <c r="K22" s="2">
        <f t="shared" si="8"/>
        <v>63</v>
      </c>
      <c r="L22" s="2">
        <v>99</v>
      </c>
      <c r="M22" s="2">
        <f t="shared" si="9"/>
        <v>99</v>
      </c>
      <c r="N22" s="2">
        <f t="shared" si="10"/>
        <v>162</v>
      </c>
    </row>
    <row r="23" spans="1:14" s="7" customFormat="1" ht="13.5" thickBot="1">
      <c r="A23" s="5" t="s">
        <v>12</v>
      </c>
      <c r="B23" s="6">
        <f>SUM(B14:B22)</f>
        <v>0</v>
      </c>
      <c r="C23" s="6">
        <f>SUM(C14:C22)</f>
        <v>1784</v>
      </c>
      <c r="D23" s="6">
        <f>SUM(D14:D22)</f>
        <v>1671</v>
      </c>
      <c r="E23" s="6">
        <f aca="true" t="shared" si="11" ref="E23:N23">SUM(E14:E22)</f>
        <v>3455</v>
      </c>
      <c r="F23" s="6">
        <f t="shared" si="11"/>
        <v>2792</v>
      </c>
      <c r="G23" s="6">
        <f t="shared" si="11"/>
        <v>2460</v>
      </c>
      <c r="H23" s="6">
        <f t="shared" si="11"/>
        <v>5252</v>
      </c>
      <c r="I23" s="6">
        <f t="shared" si="11"/>
        <v>676</v>
      </c>
      <c r="J23" s="6">
        <f t="shared" si="11"/>
        <v>1707</v>
      </c>
      <c r="K23" s="6">
        <f t="shared" si="11"/>
        <v>2383</v>
      </c>
      <c r="L23" s="6">
        <f t="shared" si="11"/>
        <v>734</v>
      </c>
      <c r="M23" s="6">
        <f t="shared" si="11"/>
        <v>734</v>
      </c>
      <c r="N23" s="6">
        <f t="shared" si="11"/>
        <v>11824</v>
      </c>
    </row>
    <row r="24" ht="13.5" thickTop="1"/>
    <row r="25" ht="12.75">
      <c r="A25" s="4" t="s">
        <v>37</v>
      </c>
    </row>
    <row r="26" spans="1:14" ht="12.75">
      <c r="A26" s="2" t="s">
        <v>38</v>
      </c>
      <c r="B26" s="2">
        <v>0</v>
      </c>
      <c r="C26" s="2">
        <v>687</v>
      </c>
      <c r="D26" s="2">
        <v>0</v>
      </c>
      <c r="E26" s="2">
        <f aca="true" t="shared" si="12" ref="E26:E45">SUM(B26:D26)</f>
        <v>687</v>
      </c>
      <c r="F26" s="2">
        <v>138</v>
      </c>
      <c r="G26" s="2">
        <v>3</v>
      </c>
      <c r="H26" s="2">
        <f aca="true" t="shared" si="13" ref="H26:H45">SUM(F26:G26)</f>
        <v>141</v>
      </c>
      <c r="I26" s="2">
        <v>0</v>
      </c>
      <c r="J26" s="2">
        <v>0</v>
      </c>
      <c r="K26" s="2">
        <f aca="true" t="shared" si="14" ref="K26:K45">SUM(I26:J26)</f>
        <v>0</v>
      </c>
      <c r="L26" s="2">
        <v>0</v>
      </c>
      <c r="M26" s="2">
        <f aca="true" t="shared" si="15" ref="M26:M45">SUM(L26)</f>
        <v>0</v>
      </c>
      <c r="N26" s="2">
        <f aca="true" t="shared" si="16" ref="N26:N45">SUM(M26,K26,H26,E26)</f>
        <v>828</v>
      </c>
    </row>
    <row r="27" spans="1:14" ht="12.75">
      <c r="A27" s="2" t="s">
        <v>39</v>
      </c>
      <c r="B27" s="2">
        <v>0</v>
      </c>
      <c r="C27" s="2">
        <v>456</v>
      </c>
      <c r="D27" s="2">
        <v>138</v>
      </c>
      <c r="E27" s="2">
        <f t="shared" si="12"/>
        <v>594</v>
      </c>
      <c r="F27" s="2">
        <v>210</v>
      </c>
      <c r="G27" s="2">
        <v>84</v>
      </c>
      <c r="H27" s="2">
        <f t="shared" si="13"/>
        <v>294</v>
      </c>
      <c r="I27" s="2">
        <v>0</v>
      </c>
      <c r="J27" s="2">
        <v>0</v>
      </c>
      <c r="K27" s="2">
        <f t="shared" si="14"/>
        <v>0</v>
      </c>
      <c r="L27" s="2">
        <v>0</v>
      </c>
      <c r="M27" s="2">
        <f t="shared" si="15"/>
        <v>0</v>
      </c>
      <c r="N27" s="2">
        <f t="shared" si="16"/>
        <v>888</v>
      </c>
    </row>
    <row r="28" spans="1:14" ht="12.75">
      <c r="A28" s="2" t="s">
        <v>40</v>
      </c>
      <c r="B28" s="2">
        <v>0</v>
      </c>
      <c r="C28" s="2">
        <v>609</v>
      </c>
      <c r="D28" s="2">
        <v>195</v>
      </c>
      <c r="E28" s="2">
        <f t="shared" si="12"/>
        <v>804</v>
      </c>
      <c r="F28" s="2">
        <v>732</v>
      </c>
      <c r="G28" s="2">
        <v>49</v>
      </c>
      <c r="H28" s="2">
        <f t="shared" si="13"/>
        <v>781</v>
      </c>
      <c r="I28" s="2">
        <f>0</f>
        <v>0</v>
      </c>
      <c r="J28" s="2">
        <v>20</v>
      </c>
      <c r="K28" s="2">
        <f t="shared" si="14"/>
        <v>20</v>
      </c>
      <c r="L28" s="2">
        <v>0</v>
      </c>
      <c r="M28" s="2">
        <f t="shared" si="15"/>
        <v>0</v>
      </c>
      <c r="N28" s="2">
        <f t="shared" si="16"/>
        <v>1605</v>
      </c>
    </row>
    <row r="29" spans="1:14" ht="12.75">
      <c r="A29" s="2" t="s">
        <v>23</v>
      </c>
      <c r="B29" s="2">
        <v>0</v>
      </c>
      <c r="C29" s="2">
        <v>117</v>
      </c>
      <c r="D29" s="2">
        <f>0</f>
        <v>0</v>
      </c>
      <c r="E29" s="2">
        <f t="shared" si="12"/>
        <v>117</v>
      </c>
      <c r="F29" s="2">
        <v>815</v>
      </c>
      <c r="G29" s="2">
        <v>429</v>
      </c>
      <c r="H29" s="2">
        <f t="shared" si="13"/>
        <v>1244</v>
      </c>
      <c r="I29" s="2">
        <v>0</v>
      </c>
      <c r="J29" s="2">
        <v>186</v>
      </c>
      <c r="K29" s="2">
        <f t="shared" si="14"/>
        <v>186</v>
      </c>
      <c r="L29" s="2">
        <v>0</v>
      </c>
      <c r="M29" s="2">
        <f t="shared" si="15"/>
        <v>0</v>
      </c>
      <c r="N29" s="2">
        <f t="shared" si="16"/>
        <v>1547</v>
      </c>
    </row>
    <row r="30" spans="1:14" ht="12.75">
      <c r="A30" s="2" t="s">
        <v>41</v>
      </c>
      <c r="B30" s="2">
        <v>0</v>
      </c>
      <c r="C30" s="2">
        <v>0</v>
      </c>
      <c r="D30" s="2">
        <v>0</v>
      </c>
      <c r="E30" s="2">
        <f t="shared" si="12"/>
        <v>0</v>
      </c>
      <c r="F30" s="2">
        <v>210</v>
      </c>
      <c r="G30" s="2">
        <v>0</v>
      </c>
      <c r="H30" s="2">
        <f t="shared" si="13"/>
        <v>210</v>
      </c>
      <c r="I30" s="2">
        <v>0</v>
      </c>
      <c r="J30" s="2">
        <v>0</v>
      </c>
      <c r="K30" s="2">
        <f t="shared" si="14"/>
        <v>0</v>
      </c>
      <c r="L30" s="2">
        <v>0</v>
      </c>
      <c r="M30" s="2">
        <f t="shared" si="15"/>
        <v>0</v>
      </c>
      <c r="N30" s="2">
        <f t="shared" si="16"/>
        <v>210</v>
      </c>
    </row>
    <row r="31" spans="1:14" ht="12.75">
      <c r="A31" s="2" t="s">
        <v>42</v>
      </c>
      <c r="B31" s="2">
        <v>258</v>
      </c>
      <c r="C31" s="2">
        <v>2565</v>
      </c>
      <c r="D31" s="2">
        <v>2022</v>
      </c>
      <c r="E31" s="2">
        <f t="shared" si="12"/>
        <v>4845</v>
      </c>
      <c r="F31" s="2">
        <v>774</v>
      </c>
      <c r="G31" s="2">
        <v>165</v>
      </c>
      <c r="H31" s="2">
        <f t="shared" si="13"/>
        <v>939</v>
      </c>
      <c r="I31" s="2">
        <v>87</v>
      </c>
      <c r="J31" s="2">
        <v>162</v>
      </c>
      <c r="K31" s="2">
        <f t="shared" si="14"/>
        <v>249</v>
      </c>
      <c r="L31" s="2">
        <v>0</v>
      </c>
      <c r="M31" s="2">
        <f t="shared" si="15"/>
        <v>0</v>
      </c>
      <c r="N31" s="2">
        <f t="shared" si="16"/>
        <v>6033</v>
      </c>
    </row>
    <row r="32" spans="1:14" ht="12.75">
      <c r="A32" s="2" t="s">
        <v>43</v>
      </c>
      <c r="B32" s="2">
        <v>0</v>
      </c>
      <c r="C32" s="2">
        <v>0</v>
      </c>
      <c r="D32" s="2">
        <v>0</v>
      </c>
      <c r="E32" s="2">
        <f t="shared" si="12"/>
        <v>0</v>
      </c>
      <c r="F32" s="2">
        <v>63</v>
      </c>
      <c r="G32" s="2">
        <v>3</v>
      </c>
      <c r="H32" s="2">
        <f t="shared" si="13"/>
        <v>66</v>
      </c>
      <c r="I32" s="2">
        <v>60</v>
      </c>
      <c r="J32" s="2">
        <v>66</v>
      </c>
      <c r="K32" s="2">
        <f t="shared" si="14"/>
        <v>126</v>
      </c>
      <c r="L32" s="2">
        <v>0</v>
      </c>
      <c r="M32" s="2">
        <f t="shared" si="15"/>
        <v>0</v>
      </c>
      <c r="N32" s="2">
        <f t="shared" si="16"/>
        <v>192</v>
      </c>
    </row>
    <row r="33" spans="1:14" ht="12.75">
      <c r="A33" s="2" t="s">
        <v>44</v>
      </c>
      <c r="B33" s="2">
        <v>0</v>
      </c>
      <c r="C33" s="2">
        <v>201</v>
      </c>
      <c r="D33" s="2">
        <f>0</f>
        <v>0</v>
      </c>
      <c r="E33" s="2">
        <f t="shared" si="12"/>
        <v>201</v>
      </c>
      <c r="F33" s="2">
        <v>0</v>
      </c>
      <c r="G33" s="2">
        <v>0</v>
      </c>
      <c r="H33" s="2">
        <f t="shared" si="13"/>
        <v>0</v>
      </c>
      <c r="I33" s="2">
        <v>0</v>
      </c>
      <c r="J33" s="2">
        <v>0</v>
      </c>
      <c r="K33" s="2">
        <f t="shared" si="14"/>
        <v>0</v>
      </c>
      <c r="L33" s="2">
        <v>0</v>
      </c>
      <c r="M33" s="2">
        <f t="shared" si="15"/>
        <v>0</v>
      </c>
      <c r="N33" s="2">
        <f t="shared" si="16"/>
        <v>201</v>
      </c>
    </row>
    <row r="34" spans="1:14" ht="12.75">
      <c r="A34" s="2" t="s">
        <v>71</v>
      </c>
      <c r="B34" s="2">
        <v>0</v>
      </c>
      <c r="C34" s="2">
        <v>1610</v>
      </c>
      <c r="D34" s="2">
        <v>165</v>
      </c>
      <c r="E34" s="2">
        <f t="shared" si="12"/>
        <v>1775</v>
      </c>
      <c r="F34" s="2">
        <v>255</v>
      </c>
      <c r="G34" s="2">
        <v>93</v>
      </c>
      <c r="H34" s="2">
        <f t="shared" si="13"/>
        <v>348</v>
      </c>
      <c r="I34" s="2">
        <v>0</v>
      </c>
      <c r="J34" s="2">
        <v>0</v>
      </c>
      <c r="K34" s="2">
        <f t="shared" si="14"/>
        <v>0</v>
      </c>
      <c r="L34" s="2">
        <v>0</v>
      </c>
      <c r="M34" s="2">
        <f t="shared" si="15"/>
        <v>0</v>
      </c>
      <c r="N34" s="2">
        <f t="shared" si="16"/>
        <v>2123</v>
      </c>
    </row>
    <row r="35" spans="1:14" ht="12.75">
      <c r="A35" s="2" t="s">
        <v>74</v>
      </c>
      <c r="B35" s="2">
        <v>0</v>
      </c>
      <c r="C35" s="2">
        <v>138</v>
      </c>
      <c r="D35" s="2">
        <v>0</v>
      </c>
      <c r="E35" s="2">
        <f t="shared" si="12"/>
        <v>138</v>
      </c>
      <c r="F35" s="2">
        <v>0</v>
      </c>
      <c r="G35" s="2">
        <v>0</v>
      </c>
      <c r="H35" s="2">
        <f t="shared" si="13"/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f t="shared" si="16"/>
        <v>138</v>
      </c>
    </row>
    <row r="36" spans="1:14" ht="12.75">
      <c r="A36" s="2" t="s">
        <v>45</v>
      </c>
      <c r="B36" s="2">
        <v>0</v>
      </c>
      <c r="C36" s="2">
        <v>1866</v>
      </c>
      <c r="D36" s="2">
        <v>360</v>
      </c>
      <c r="E36" s="2">
        <f t="shared" si="12"/>
        <v>2226</v>
      </c>
      <c r="F36" s="2">
        <v>195</v>
      </c>
      <c r="G36" s="2">
        <v>189</v>
      </c>
      <c r="H36" s="2">
        <f t="shared" si="13"/>
        <v>384</v>
      </c>
      <c r="I36" s="2">
        <v>36</v>
      </c>
      <c r="J36" s="2">
        <v>51</v>
      </c>
      <c r="K36" s="2">
        <f t="shared" si="14"/>
        <v>87</v>
      </c>
      <c r="L36" s="2">
        <v>0</v>
      </c>
      <c r="M36" s="2">
        <f t="shared" si="15"/>
        <v>0</v>
      </c>
      <c r="N36" s="2">
        <f t="shared" si="16"/>
        <v>2697</v>
      </c>
    </row>
    <row r="37" spans="1:14" ht="12.75">
      <c r="A37" s="2" t="s">
        <v>46</v>
      </c>
      <c r="B37" s="2">
        <v>0</v>
      </c>
      <c r="C37" s="2">
        <v>841</v>
      </c>
      <c r="D37" s="2">
        <v>53</v>
      </c>
      <c r="E37" s="2">
        <f t="shared" si="12"/>
        <v>894</v>
      </c>
      <c r="F37" s="2">
        <v>128</v>
      </c>
      <c r="G37" s="2">
        <v>1</v>
      </c>
      <c r="H37" s="2">
        <f t="shared" si="13"/>
        <v>129</v>
      </c>
      <c r="I37" s="2">
        <v>0</v>
      </c>
      <c r="J37" s="2">
        <v>0</v>
      </c>
      <c r="K37" s="2">
        <f t="shared" si="14"/>
        <v>0</v>
      </c>
      <c r="L37" s="2">
        <v>0</v>
      </c>
      <c r="M37" s="2">
        <f t="shared" si="15"/>
        <v>0</v>
      </c>
      <c r="N37" s="2">
        <f t="shared" si="16"/>
        <v>1023</v>
      </c>
    </row>
    <row r="38" spans="1:14" ht="12.75">
      <c r="A38" s="2" t="s">
        <v>47</v>
      </c>
      <c r="B38" s="2">
        <v>0</v>
      </c>
      <c r="C38" s="2">
        <v>58</v>
      </c>
      <c r="D38" s="2">
        <v>69.5</v>
      </c>
      <c r="E38" s="2">
        <f t="shared" si="12"/>
        <v>127.5</v>
      </c>
      <c r="F38" s="2">
        <v>102</v>
      </c>
      <c r="G38" s="2">
        <v>38</v>
      </c>
      <c r="H38" s="2">
        <f t="shared" si="13"/>
        <v>140</v>
      </c>
      <c r="I38" s="2">
        <v>0</v>
      </c>
      <c r="J38" s="2">
        <v>0</v>
      </c>
      <c r="K38" s="2">
        <f t="shared" si="14"/>
        <v>0</v>
      </c>
      <c r="L38" s="2">
        <v>0</v>
      </c>
      <c r="M38" s="2">
        <f t="shared" si="15"/>
        <v>0</v>
      </c>
      <c r="N38" s="2">
        <f t="shared" si="16"/>
        <v>267.5</v>
      </c>
    </row>
    <row r="39" spans="1:14" ht="12.75">
      <c r="A39" s="2" t="s">
        <v>48</v>
      </c>
      <c r="B39" s="2">
        <v>0</v>
      </c>
      <c r="C39" s="2">
        <v>0</v>
      </c>
      <c r="D39" s="2">
        <v>0</v>
      </c>
      <c r="E39" s="2">
        <f t="shared" si="12"/>
        <v>0</v>
      </c>
      <c r="F39" s="2">
        <v>8</v>
      </c>
      <c r="G39" s="2">
        <v>0</v>
      </c>
      <c r="H39" s="2">
        <f t="shared" si="13"/>
        <v>8</v>
      </c>
      <c r="I39" s="2">
        <v>0</v>
      </c>
      <c r="J39" s="2">
        <v>0</v>
      </c>
      <c r="K39" s="2">
        <f t="shared" si="14"/>
        <v>0</v>
      </c>
      <c r="L39" s="2">
        <v>0</v>
      </c>
      <c r="M39" s="2">
        <f t="shared" si="15"/>
        <v>0</v>
      </c>
      <c r="N39" s="2">
        <f t="shared" si="16"/>
        <v>8</v>
      </c>
    </row>
    <row r="40" spans="1:14" ht="12.75">
      <c r="A40" s="2" t="s">
        <v>72</v>
      </c>
      <c r="B40" s="2">
        <v>0</v>
      </c>
      <c r="C40" s="2">
        <v>9</v>
      </c>
      <c r="D40" s="2">
        <v>9</v>
      </c>
      <c r="E40" s="2">
        <f t="shared" si="12"/>
        <v>18</v>
      </c>
      <c r="F40" s="2">
        <v>10</v>
      </c>
      <c r="G40" s="2">
        <v>0</v>
      </c>
      <c r="H40" s="2">
        <f t="shared" si="13"/>
        <v>10</v>
      </c>
      <c r="I40" s="2">
        <v>0</v>
      </c>
      <c r="J40" s="2">
        <v>0</v>
      </c>
      <c r="K40" s="2">
        <f t="shared" si="14"/>
        <v>0</v>
      </c>
      <c r="L40" s="2">
        <v>0</v>
      </c>
      <c r="M40" s="2">
        <f t="shared" si="15"/>
        <v>0</v>
      </c>
      <c r="N40" s="2">
        <f t="shared" si="16"/>
        <v>28</v>
      </c>
    </row>
    <row r="41" spans="1:14" ht="12.75">
      <c r="A41" s="2" t="s">
        <v>49</v>
      </c>
      <c r="B41" s="2">
        <v>0</v>
      </c>
      <c r="C41" s="2">
        <v>471</v>
      </c>
      <c r="D41" s="2">
        <v>561</v>
      </c>
      <c r="E41" s="2">
        <f t="shared" si="12"/>
        <v>1032</v>
      </c>
      <c r="F41" s="2">
        <v>378</v>
      </c>
      <c r="G41" s="2">
        <v>0</v>
      </c>
      <c r="H41" s="2">
        <f t="shared" si="13"/>
        <v>378</v>
      </c>
      <c r="I41" s="2">
        <v>0</v>
      </c>
      <c r="J41" s="2">
        <v>0</v>
      </c>
      <c r="K41" s="2">
        <f t="shared" si="14"/>
        <v>0</v>
      </c>
      <c r="L41" s="2">
        <v>0</v>
      </c>
      <c r="M41" s="2">
        <f t="shared" si="15"/>
        <v>0</v>
      </c>
      <c r="N41" s="2">
        <f t="shared" si="16"/>
        <v>1410</v>
      </c>
    </row>
    <row r="42" spans="1:14" ht="12.75">
      <c r="A42" s="2" t="s">
        <v>50</v>
      </c>
      <c r="B42" s="2">
        <v>0</v>
      </c>
      <c r="C42" s="2">
        <v>621</v>
      </c>
      <c r="D42" s="2">
        <v>117</v>
      </c>
      <c r="E42" s="2">
        <f t="shared" si="12"/>
        <v>738</v>
      </c>
      <c r="F42" s="2">
        <v>138</v>
      </c>
      <c r="G42" s="2">
        <v>252</v>
      </c>
      <c r="H42" s="2">
        <f t="shared" si="13"/>
        <v>390</v>
      </c>
      <c r="I42" s="2">
        <v>36</v>
      </c>
      <c r="J42" s="2">
        <v>87</v>
      </c>
      <c r="K42" s="2">
        <f t="shared" si="14"/>
        <v>123</v>
      </c>
      <c r="L42" s="2">
        <v>0</v>
      </c>
      <c r="M42" s="2">
        <f t="shared" si="15"/>
        <v>0</v>
      </c>
      <c r="N42" s="2">
        <f t="shared" si="16"/>
        <v>1251</v>
      </c>
    </row>
    <row r="43" spans="1:14" ht="12.75">
      <c r="A43" s="2" t="s">
        <v>31</v>
      </c>
      <c r="B43" s="2">
        <v>0</v>
      </c>
      <c r="C43" s="2">
        <v>993</v>
      </c>
      <c r="D43" s="2">
        <v>150</v>
      </c>
      <c r="E43" s="2">
        <f t="shared" si="12"/>
        <v>1143</v>
      </c>
      <c r="F43" s="2">
        <v>570</v>
      </c>
      <c r="G43" s="2">
        <v>298</v>
      </c>
      <c r="H43" s="2">
        <f t="shared" si="13"/>
        <v>868</v>
      </c>
      <c r="I43" s="2">
        <v>51</v>
      </c>
      <c r="J43" s="2">
        <v>67</v>
      </c>
      <c r="K43" s="2">
        <f t="shared" si="14"/>
        <v>118</v>
      </c>
      <c r="L43" s="2">
        <v>0</v>
      </c>
      <c r="M43" s="2">
        <f t="shared" si="15"/>
        <v>0</v>
      </c>
      <c r="N43" s="2">
        <f t="shared" si="16"/>
        <v>2129</v>
      </c>
    </row>
    <row r="44" spans="1:14" ht="12.75">
      <c r="A44" s="2" t="s">
        <v>51</v>
      </c>
      <c r="B44" s="2">
        <v>0</v>
      </c>
      <c r="C44" s="2">
        <v>1023</v>
      </c>
      <c r="D44" s="2">
        <v>180</v>
      </c>
      <c r="E44" s="2">
        <f t="shared" si="12"/>
        <v>1203</v>
      </c>
      <c r="F44" s="2">
        <v>327</v>
      </c>
      <c r="G44" s="2">
        <v>102</v>
      </c>
      <c r="H44" s="2">
        <f t="shared" si="13"/>
        <v>429</v>
      </c>
      <c r="I44" s="2">
        <v>0</v>
      </c>
      <c r="J44" s="2">
        <v>0</v>
      </c>
      <c r="K44" s="2">
        <f t="shared" si="14"/>
        <v>0</v>
      </c>
      <c r="L44" s="2">
        <v>0</v>
      </c>
      <c r="M44" s="2">
        <f t="shared" si="15"/>
        <v>0</v>
      </c>
      <c r="N44" s="2">
        <f t="shared" si="16"/>
        <v>1632</v>
      </c>
    </row>
    <row r="45" spans="1:14" ht="12.75">
      <c r="A45" s="2" t="s">
        <v>73</v>
      </c>
      <c r="B45" s="2">
        <v>0</v>
      </c>
      <c r="C45" s="2">
        <v>0</v>
      </c>
      <c r="D45" s="2">
        <v>0</v>
      </c>
      <c r="E45" s="2">
        <f t="shared" si="12"/>
        <v>0</v>
      </c>
      <c r="F45" s="2">
        <v>0</v>
      </c>
      <c r="G45" s="2">
        <v>3</v>
      </c>
      <c r="H45" s="2">
        <f t="shared" si="13"/>
        <v>3</v>
      </c>
      <c r="I45" s="2">
        <v>0</v>
      </c>
      <c r="J45" s="2">
        <v>0</v>
      </c>
      <c r="K45" s="2">
        <f t="shared" si="14"/>
        <v>0</v>
      </c>
      <c r="L45" s="2">
        <v>0</v>
      </c>
      <c r="M45" s="2">
        <f t="shared" si="15"/>
        <v>0</v>
      </c>
      <c r="N45" s="2">
        <f t="shared" si="16"/>
        <v>3</v>
      </c>
    </row>
    <row r="46" spans="1:14" s="7" customFormat="1" ht="13.5" thickBot="1">
      <c r="A46" s="5" t="s">
        <v>12</v>
      </c>
      <c r="B46" s="6">
        <f>SUM(B26:B45)</f>
        <v>258</v>
      </c>
      <c r="C46" s="6">
        <f aca="true" t="shared" si="17" ref="C46:N46">SUM(C26:C45)</f>
        <v>12265</v>
      </c>
      <c r="D46" s="6">
        <f t="shared" si="17"/>
        <v>4019.5</v>
      </c>
      <c r="E46" s="6">
        <f t="shared" si="17"/>
        <v>16542.5</v>
      </c>
      <c r="F46" s="6">
        <f t="shared" si="17"/>
        <v>5053</v>
      </c>
      <c r="G46" s="6">
        <f t="shared" si="17"/>
        <v>1709</v>
      </c>
      <c r="H46" s="6">
        <f t="shared" si="17"/>
        <v>6762</v>
      </c>
      <c r="I46" s="6">
        <f t="shared" si="17"/>
        <v>270</v>
      </c>
      <c r="J46" s="6">
        <f t="shared" si="17"/>
        <v>639</v>
      </c>
      <c r="K46" s="6">
        <f t="shared" si="17"/>
        <v>909</v>
      </c>
      <c r="L46" s="6">
        <f t="shared" si="17"/>
        <v>0</v>
      </c>
      <c r="M46" s="6">
        <f t="shared" si="17"/>
        <v>0</v>
      </c>
      <c r="N46" s="6">
        <f t="shared" si="17"/>
        <v>24213.5</v>
      </c>
    </row>
    <row r="47" ht="13.5" thickTop="1"/>
    <row r="48" ht="12.75">
      <c r="A48" s="4" t="s">
        <v>30</v>
      </c>
    </row>
    <row r="49" spans="1:14" ht="12.75">
      <c r="A49" s="2" t="s">
        <v>30</v>
      </c>
      <c r="B49" s="2">
        <v>0</v>
      </c>
      <c r="C49" s="2">
        <v>0</v>
      </c>
      <c r="D49" s="2">
        <v>0</v>
      </c>
      <c r="E49" s="2">
        <f>SUM(B49:D49)</f>
        <v>0</v>
      </c>
      <c r="F49" s="2">
        <v>2260</v>
      </c>
      <c r="G49" s="2">
        <v>2038</v>
      </c>
      <c r="H49" s="2">
        <f>SUM(F49:G49)</f>
        <v>4298</v>
      </c>
      <c r="I49" s="2">
        <v>0</v>
      </c>
      <c r="J49" s="2">
        <v>894</v>
      </c>
      <c r="K49" s="2">
        <f>SUM(I49:J49)</f>
        <v>894</v>
      </c>
      <c r="L49" s="2">
        <v>0</v>
      </c>
      <c r="M49" s="2">
        <f>SUM(L49)</f>
        <v>0</v>
      </c>
      <c r="N49" s="2">
        <f>SUM(M49,K49,H49,E49)</f>
        <v>5192</v>
      </c>
    </row>
    <row r="50" spans="1:14" s="7" customFormat="1" ht="13.5" thickBot="1">
      <c r="A50" s="5" t="s">
        <v>12</v>
      </c>
      <c r="B50" s="6">
        <f aca="true" t="shared" si="18" ref="B50:N50">SUM(B49)</f>
        <v>0</v>
      </c>
      <c r="C50" s="6">
        <f t="shared" si="18"/>
        <v>0</v>
      </c>
      <c r="D50" s="6">
        <f t="shared" si="18"/>
        <v>0</v>
      </c>
      <c r="E50" s="6">
        <f t="shared" si="18"/>
        <v>0</v>
      </c>
      <c r="F50" s="6">
        <f t="shared" si="18"/>
        <v>2260</v>
      </c>
      <c r="G50" s="6">
        <f t="shared" si="18"/>
        <v>2038</v>
      </c>
      <c r="H50" s="6">
        <f t="shared" si="18"/>
        <v>4298</v>
      </c>
      <c r="I50" s="6">
        <f t="shared" si="18"/>
        <v>0</v>
      </c>
      <c r="J50" s="6">
        <f t="shared" si="18"/>
        <v>894</v>
      </c>
      <c r="K50" s="6">
        <f t="shared" si="18"/>
        <v>894</v>
      </c>
      <c r="L50" s="6">
        <f t="shared" si="18"/>
        <v>0</v>
      </c>
      <c r="M50" s="6">
        <f t="shared" si="18"/>
        <v>0</v>
      </c>
      <c r="N50" s="6">
        <f t="shared" si="18"/>
        <v>5192</v>
      </c>
    </row>
    <row r="51" ht="13.5" thickTop="1"/>
    <row r="52" ht="12.75"/>
    <row r="53" ht="12.75">
      <c r="A53" s="4" t="s">
        <v>52</v>
      </c>
    </row>
    <row r="54" spans="1:14" ht="12.75">
      <c r="A54" s="2" t="s">
        <v>53</v>
      </c>
      <c r="B54" s="2">
        <v>0</v>
      </c>
      <c r="C54" s="2">
        <v>304</v>
      </c>
      <c r="D54" s="2">
        <v>0</v>
      </c>
      <c r="E54" s="2">
        <f aca="true" t="shared" si="19" ref="E54:E66">SUM(B54:D54)</f>
        <v>304</v>
      </c>
      <c r="F54" s="2">
        <v>24</v>
      </c>
      <c r="G54" s="2">
        <v>3</v>
      </c>
      <c r="H54" s="2">
        <f aca="true" t="shared" si="20" ref="H54:H66">SUM(F54:G54)</f>
        <v>27</v>
      </c>
      <c r="I54" s="2">
        <v>0</v>
      </c>
      <c r="J54" s="2">
        <v>0</v>
      </c>
      <c r="K54" s="2">
        <f aca="true" t="shared" si="21" ref="K54:K66">SUM(I54:J54)</f>
        <v>0</v>
      </c>
      <c r="L54" s="2">
        <v>0</v>
      </c>
      <c r="M54" s="2">
        <f aca="true" t="shared" si="22" ref="M54:M66">SUM(L54)</f>
        <v>0</v>
      </c>
      <c r="N54" s="2">
        <f aca="true" t="shared" si="23" ref="N54:N66">SUM(M54,K54,H54,E54)</f>
        <v>331</v>
      </c>
    </row>
    <row r="55" spans="1:14" ht="12.75">
      <c r="A55" s="2" t="s">
        <v>54</v>
      </c>
      <c r="B55" s="2">
        <v>0</v>
      </c>
      <c r="C55" s="2">
        <v>0</v>
      </c>
      <c r="D55" s="2">
        <v>0</v>
      </c>
      <c r="E55" s="2">
        <f t="shared" si="19"/>
        <v>0</v>
      </c>
      <c r="F55" s="2">
        <v>0</v>
      </c>
      <c r="G55" s="2">
        <v>21</v>
      </c>
      <c r="H55" s="2">
        <f t="shared" si="20"/>
        <v>21</v>
      </c>
      <c r="I55" s="2">
        <v>63</v>
      </c>
      <c r="J55" s="2">
        <v>84</v>
      </c>
      <c r="K55" s="2">
        <f t="shared" si="21"/>
        <v>147</v>
      </c>
      <c r="L55" s="2">
        <v>146</v>
      </c>
      <c r="M55" s="2">
        <f t="shared" si="22"/>
        <v>146</v>
      </c>
      <c r="N55" s="2">
        <f t="shared" si="23"/>
        <v>314</v>
      </c>
    </row>
    <row r="56" spans="1:14" ht="12.75">
      <c r="A56" s="2" t="s">
        <v>69</v>
      </c>
      <c r="B56" s="2">
        <f>0</f>
        <v>0</v>
      </c>
      <c r="C56" s="2">
        <v>0</v>
      </c>
      <c r="D56" s="2">
        <v>0</v>
      </c>
      <c r="E56" s="2">
        <f t="shared" si="19"/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 t="shared" si="21"/>
        <v>0</v>
      </c>
      <c r="L56" s="2">
        <v>72</v>
      </c>
      <c r="M56" s="2">
        <f t="shared" si="22"/>
        <v>72</v>
      </c>
      <c r="N56" s="2">
        <f t="shared" si="23"/>
        <v>72</v>
      </c>
    </row>
    <row r="57" spans="1:14" ht="12.75">
      <c r="A57" s="2" t="s">
        <v>55</v>
      </c>
      <c r="B57" s="2">
        <v>0</v>
      </c>
      <c r="C57" s="2">
        <v>1896</v>
      </c>
      <c r="D57" s="2">
        <v>492</v>
      </c>
      <c r="E57" s="2">
        <f t="shared" si="19"/>
        <v>2388</v>
      </c>
      <c r="F57" s="2">
        <v>853</v>
      </c>
      <c r="G57" s="2">
        <v>160</v>
      </c>
      <c r="H57" s="2">
        <f t="shared" si="20"/>
        <v>1013</v>
      </c>
      <c r="I57" s="2">
        <v>156</v>
      </c>
      <c r="J57" s="2">
        <v>147</v>
      </c>
      <c r="K57" s="2">
        <f t="shared" si="21"/>
        <v>303</v>
      </c>
      <c r="L57" s="2">
        <v>0</v>
      </c>
      <c r="M57" s="2">
        <f t="shared" si="22"/>
        <v>0</v>
      </c>
      <c r="N57" s="2">
        <f t="shared" si="23"/>
        <v>3704</v>
      </c>
    </row>
    <row r="58" spans="1:14" ht="12.75">
      <c r="A58" s="2" t="s">
        <v>56</v>
      </c>
      <c r="B58" s="2">
        <v>0</v>
      </c>
      <c r="C58" s="2">
        <v>2625</v>
      </c>
      <c r="D58" s="2">
        <v>82</v>
      </c>
      <c r="E58" s="2">
        <f t="shared" si="19"/>
        <v>2707</v>
      </c>
      <c r="F58" s="2">
        <v>666</v>
      </c>
      <c r="G58" s="2">
        <v>56</v>
      </c>
      <c r="H58" s="2">
        <f t="shared" si="20"/>
        <v>722</v>
      </c>
      <c r="I58" s="2">
        <v>83</v>
      </c>
      <c r="J58" s="2">
        <v>54</v>
      </c>
      <c r="K58" s="2">
        <f t="shared" si="21"/>
        <v>137</v>
      </c>
      <c r="L58" s="2">
        <v>18</v>
      </c>
      <c r="M58" s="2">
        <f t="shared" si="22"/>
        <v>18</v>
      </c>
      <c r="N58" s="2">
        <f t="shared" si="23"/>
        <v>3584</v>
      </c>
    </row>
    <row r="59" spans="1:14" ht="12.75">
      <c r="A59" s="2" t="s">
        <v>26</v>
      </c>
      <c r="B59" s="2">
        <v>0</v>
      </c>
      <c r="C59" s="2">
        <v>777</v>
      </c>
      <c r="D59" s="2">
        <v>309</v>
      </c>
      <c r="E59" s="2">
        <f t="shared" si="19"/>
        <v>1086</v>
      </c>
      <c r="F59" s="2">
        <v>372</v>
      </c>
      <c r="G59" s="2">
        <v>252</v>
      </c>
      <c r="H59" s="2">
        <f t="shared" si="20"/>
        <v>624</v>
      </c>
      <c r="I59" s="2">
        <v>243</v>
      </c>
      <c r="J59" s="2">
        <v>522</v>
      </c>
      <c r="K59" s="2">
        <f t="shared" si="21"/>
        <v>765</v>
      </c>
      <c r="L59" s="2">
        <v>108</v>
      </c>
      <c r="M59" s="2">
        <f t="shared" si="22"/>
        <v>108</v>
      </c>
      <c r="N59" s="2">
        <f t="shared" si="23"/>
        <v>2583</v>
      </c>
    </row>
    <row r="60" spans="1:14" ht="12.75">
      <c r="A60" s="2" t="s">
        <v>24</v>
      </c>
      <c r="B60" s="2">
        <v>0</v>
      </c>
      <c r="C60" s="2">
        <v>312</v>
      </c>
      <c r="D60" s="2">
        <f>0</f>
        <v>0</v>
      </c>
      <c r="E60" s="2">
        <f t="shared" si="19"/>
        <v>312</v>
      </c>
      <c r="F60" s="2">
        <v>9</v>
      </c>
      <c r="G60" s="2">
        <v>6</v>
      </c>
      <c r="H60" s="2">
        <f t="shared" si="20"/>
        <v>15</v>
      </c>
      <c r="I60" s="2">
        <v>3</v>
      </c>
      <c r="J60" s="2">
        <v>0</v>
      </c>
      <c r="K60" s="2">
        <f t="shared" si="21"/>
        <v>3</v>
      </c>
      <c r="L60" s="2">
        <v>0</v>
      </c>
      <c r="M60" s="2">
        <f t="shared" si="22"/>
        <v>0</v>
      </c>
      <c r="N60" s="2">
        <f t="shared" si="23"/>
        <v>330</v>
      </c>
    </row>
    <row r="61" spans="1:14" ht="12.75">
      <c r="A61" s="2" t="s">
        <v>57</v>
      </c>
      <c r="B61" s="2">
        <v>579</v>
      </c>
      <c r="C61" s="2">
        <v>4358</v>
      </c>
      <c r="D61" s="2">
        <v>1626</v>
      </c>
      <c r="E61" s="2">
        <f t="shared" si="19"/>
        <v>6563</v>
      </c>
      <c r="F61" s="2">
        <v>210</v>
      </c>
      <c r="G61" s="2">
        <v>238</v>
      </c>
      <c r="H61" s="2">
        <f t="shared" si="20"/>
        <v>448</v>
      </c>
      <c r="I61" s="2">
        <v>162</v>
      </c>
      <c r="J61" s="2">
        <v>83</v>
      </c>
      <c r="K61" s="2">
        <f t="shared" si="21"/>
        <v>245</v>
      </c>
      <c r="L61" s="2">
        <v>22</v>
      </c>
      <c r="M61" s="2">
        <f t="shared" si="22"/>
        <v>22</v>
      </c>
      <c r="N61" s="2">
        <f t="shared" si="23"/>
        <v>7278</v>
      </c>
    </row>
    <row r="62" spans="1:14" ht="12.75">
      <c r="A62" s="2" t="s">
        <v>58</v>
      </c>
      <c r="B62" s="2">
        <v>0</v>
      </c>
      <c r="C62" s="2">
        <v>0</v>
      </c>
      <c r="D62" s="2">
        <v>0</v>
      </c>
      <c r="E62" s="2">
        <f t="shared" si="19"/>
        <v>0</v>
      </c>
      <c r="F62" s="2">
        <v>0</v>
      </c>
      <c r="G62" s="2">
        <v>0</v>
      </c>
      <c r="H62" s="2">
        <f t="shared" si="20"/>
        <v>0</v>
      </c>
      <c r="I62" s="2">
        <v>12</v>
      </c>
      <c r="J62" s="2">
        <v>30</v>
      </c>
      <c r="K62" s="2">
        <f t="shared" si="21"/>
        <v>42</v>
      </c>
      <c r="L62" s="2">
        <v>47</v>
      </c>
      <c r="M62" s="2">
        <f t="shared" si="22"/>
        <v>47</v>
      </c>
      <c r="N62" s="2">
        <f t="shared" si="23"/>
        <v>89</v>
      </c>
    </row>
    <row r="63" spans="1:14" ht="12.75">
      <c r="A63" s="2" t="s">
        <v>59</v>
      </c>
      <c r="B63" s="2">
        <v>0</v>
      </c>
      <c r="C63" s="2">
        <v>0</v>
      </c>
      <c r="D63" s="2">
        <v>0</v>
      </c>
      <c r="E63" s="2">
        <f t="shared" si="19"/>
        <v>0</v>
      </c>
      <c r="F63" s="2">
        <v>39</v>
      </c>
      <c r="G63" s="2">
        <v>2</v>
      </c>
      <c r="H63" s="2">
        <f t="shared" si="20"/>
        <v>41</v>
      </c>
      <c r="I63" s="2">
        <v>0</v>
      </c>
      <c r="J63" s="2">
        <v>0</v>
      </c>
      <c r="K63" s="2">
        <f t="shared" si="21"/>
        <v>0</v>
      </c>
      <c r="L63" s="2">
        <v>0</v>
      </c>
      <c r="M63" s="2">
        <f t="shared" si="22"/>
        <v>0</v>
      </c>
      <c r="N63" s="2">
        <f t="shared" si="23"/>
        <v>41</v>
      </c>
    </row>
    <row r="64" spans="1:14" ht="12.75">
      <c r="A64" s="2" t="s">
        <v>60</v>
      </c>
      <c r="B64" s="2">
        <v>0</v>
      </c>
      <c r="C64" s="2">
        <v>1725</v>
      </c>
      <c r="D64" s="2">
        <f>0</f>
        <v>0</v>
      </c>
      <c r="E64" s="2">
        <f t="shared" si="19"/>
        <v>1725</v>
      </c>
      <c r="F64" s="2">
        <v>119</v>
      </c>
      <c r="G64" s="2">
        <v>62</v>
      </c>
      <c r="H64" s="2">
        <f t="shared" si="20"/>
        <v>181</v>
      </c>
      <c r="I64" s="2">
        <v>90</v>
      </c>
      <c r="J64" s="2">
        <v>132</v>
      </c>
      <c r="K64" s="2">
        <f t="shared" si="21"/>
        <v>222</v>
      </c>
      <c r="L64" s="2">
        <v>99</v>
      </c>
      <c r="M64" s="2">
        <f t="shared" si="22"/>
        <v>99</v>
      </c>
      <c r="N64" s="2">
        <f t="shared" si="23"/>
        <v>2227</v>
      </c>
    </row>
    <row r="65" spans="1:14" ht="12.75">
      <c r="A65" s="2" t="s">
        <v>75</v>
      </c>
      <c r="B65" s="2">
        <v>0</v>
      </c>
      <c r="C65" s="2">
        <v>7</v>
      </c>
      <c r="D65" s="2">
        <v>0</v>
      </c>
      <c r="E65" s="2">
        <f t="shared" si="19"/>
        <v>7</v>
      </c>
      <c r="F65" s="2">
        <v>0</v>
      </c>
      <c r="G65" s="2">
        <v>0</v>
      </c>
      <c r="H65" s="2">
        <f t="shared" si="20"/>
        <v>0</v>
      </c>
      <c r="I65" s="2">
        <v>0</v>
      </c>
      <c r="J65" s="2">
        <v>0</v>
      </c>
      <c r="K65" s="2">
        <f t="shared" si="21"/>
        <v>0</v>
      </c>
      <c r="L65" s="2">
        <v>0</v>
      </c>
      <c r="M65" s="2">
        <f t="shared" si="22"/>
        <v>0</v>
      </c>
      <c r="N65" s="2">
        <f t="shared" si="23"/>
        <v>7</v>
      </c>
    </row>
    <row r="66" spans="1:14" ht="12.75">
      <c r="A66" s="2" t="s">
        <v>61</v>
      </c>
      <c r="B66" s="2">
        <v>0</v>
      </c>
      <c r="C66" s="2">
        <v>0</v>
      </c>
      <c r="D66" s="2">
        <v>0</v>
      </c>
      <c r="E66" s="2">
        <f t="shared" si="19"/>
        <v>0</v>
      </c>
      <c r="F66" s="2">
        <v>0</v>
      </c>
      <c r="G66" s="2">
        <v>0</v>
      </c>
      <c r="H66" s="2">
        <f t="shared" si="20"/>
        <v>0</v>
      </c>
      <c r="I66" s="2">
        <v>28</v>
      </c>
      <c r="J66" s="2">
        <v>0</v>
      </c>
      <c r="K66" s="2">
        <f t="shared" si="21"/>
        <v>28</v>
      </c>
      <c r="L66" s="2">
        <v>0</v>
      </c>
      <c r="M66" s="2">
        <f t="shared" si="22"/>
        <v>0</v>
      </c>
      <c r="N66" s="2">
        <f t="shared" si="23"/>
        <v>28</v>
      </c>
    </row>
    <row r="67" spans="1:14" s="7" customFormat="1" ht="13.5" thickBot="1">
      <c r="A67" s="5" t="s">
        <v>12</v>
      </c>
      <c r="B67" s="6">
        <f aca="true" t="shared" si="24" ref="B67:N67">SUM(B54:B66)</f>
        <v>579</v>
      </c>
      <c r="C67" s="6">
        <f t="shared" si="24"/>
        <v>12004</v>
      </c>
      <c r="D67" s="6">
        <f t="shared" si="24"/>
        <v>2509</v>
      </c>
      <c r="E67" s="6">
        <f t="shared" si="24"/>
        <v>15092</v>
      </c>
      <c r="F67" s="6">
        <f t="shared" si="24"/>
        <v>2292</v>
      </c>
      <c r="G67" s="6">
        <f t="shared" si="24"/>
        <v>800</v>
      </c>
      <c r="H67" s="6">
        <f t="shared" si="24"/>
        <v>3092</v>
      </c>
      <c r="I67" s="6">
        <f t="shared" si="24"/>
        <v>840</v>
      </c>
      <c r="J67" s="6">
        <f t="shared" si="24"/>
        <v>1052</v>
      </c>
      <c r="K67" s="6">
        <f t="shared" si="24"/>
        <v>1892</v>
      </c>
      <c r="L67" s="6">
        <f t="shared" si="24"/>
        <v>512</v>
      </c>
      <c r="M67" s="6">
        <f t="shared" si="24"/>
        <v>512</v>
      </c>
      <c r="N67" s="6">
        <f t="shared" si="24"/>
        <v>20588</v>
      </c>
    </row>
    <row r="68" ht="13.5" thickTop="1"/>
    <row r="69" ht="12.75">
      <c r="A69" s="4" t="s">
        <v>62</v>
      </c>
    </row>
    <row r="70" spans="1:14" ht="12.75">
      <c r="A70" s="2" t="s">
        <v>70</v>
      </c>
      <c r="B70" s="2">
        <v>0</v>
      </c>
      <c r="C70" s="2">
        <v>6</v>
      </c>
      <c r="D70" s="2">
        <v>0</v>
      </c>
      <c r="E70" s="2">
        <f aca="true" t="shared" si="25" ref="E70:E75">SUM(B70:D70)</f>
        <v>6</v>
      </c>
      <c r="F70" s="2">
        <v>0</v>
      </c>
      <c r="G70" s="2">
        <v>0</v>
      </c>
      <c r="H70" s="2">
        <f aca="true" t="shared" si="26" ref="H70:H75">SUM(F70:G70)</f>
        <v>0</v>
      </c>
      <c r="I70" s="2">
        <v>0</v>
      </c>
      <c r="J70" s="2">
        <v>0</v>
      </c>
      <c r="K70" s="2">
        <f aca="true" t="shared" si="27" ref="K70:K75">SUM(I70:J70)</f>
        <v>0</v>
      </c>
      <c r="L70" s="2">
        <v>0</v>
      </c>
      <c r="M70" s="2">
        <v>0</v>
      </c>
      <c r="N70" s="2">
        <f aca="true" t="shared" si="28" ref="N70:N75">SUM(M70,K70,H70,E70)</f>
        <v>6</v>
      </c>
    </row>
    <row r="71" spans="1:14" ht="12.75">
      <c r="A71" s="1" t="s">
        <v>63</v>
      </c>
      <c r="B71" s="2">
        <v>0</v>
      </c>
      <c r="C71" s="2">
        <v>0</v>
      </c>
      <c r="D71" s="2">
        <v>0</v>
      </c>
      <c r="E71" s="2">
        <v>30</v>
      </c>
      <c r="F71" s="2">
        <v>0</v>
      </c>
      <c r="G71" s="2">
        <v>0</v>
      </c>
      <c r="H71" s="2">
        <v>240</v>
      </c>
      <c r="I71" s="2">
        <v>0</v>
      </c>
      <c r="J71" s="2">
        <v>0</v>
      </c>
      <c r="K71" s="2">
        <v>27</v>
      </c>
      <c r="L71" s="2">
        <v>0</v>
      </c>
      <c r="M71" s="2">
        <v>3</v>
      </c>
      <c r="N71" s="2">
        <f t="shared" si="28"/>
        <v>300</v>
      </c>
    </row>
    <row r="72" spans="1:14" ht="12.75">
      <c r="A72" s="2" t="s">
        <v>64</v>
      </c>
      <c r="B72" s="2">
        <v>0</v>
      </c>
      <c r="C72" s="2">
        <v>74</v>
      </c>
      <c r="D72" s="2">
        <v>0</v>
      </c>
      <c r="E72" s="2">
        <f t="shared" si="25"/>
        <v>74</v>
      </c>
      <c r="F72" s="2">
        <v>72</v>
      </c>
      <c r="G72" s="2">
        <v>3</v>
      </c>
      <c r="H72" s="2">
        <f t="shared" si="26"/>
        <v>75</v>
      </c>
      <c r="I72" s="2">
        <v>0</v>
      </c>
      <c r="J72" s="2">
        <v>0</v>
      </c>
      <c r="K72" s="2">
        <f t="shared" si="27"/>
        <v>0</v>
      </c>
      <c r="L72" s="2">
        <v>0</v>
      </c>
      <c r="M72" s="2">
        <f>SUM(L72)</f>
        <v>0</v>
      </c>
      <c r="N72" s="2">
        <f t="shared" si="28"/>
        <v>149</v>
      </c>
    </row>
    <row r="73" spans="1:14" ht="12.75">
      <c r="A73" s="2" t="s">
        <v>65</v>
      </c>
      <c r="B73" s="2">
        <v>0</v>
      </c>
      <c r="C73" s="2">
        <v>1000</v>
      </c>
      <c r="D73" s="2">
        <v>176</v>
      </c>
      <c r="E73" s="2">
        <f t="shared" si="25"/>
        <v>1176</v>
      </c>
      <c r="F73" s="2">
        <v>15</v>
      </c>
      <c r="G73" s="2">
        <v>3</v>
      </c>
      <c r="H73" s="2">
        <f t="shared" si="26"/>
        <v>18</v>
      </c>
      <c r="I73" s="2">
        <v>0</v>
      </c>
      <c r="J73" s="2">
        <v>0</v>
      </c>
      <c r="K73" s="2">
        <v>0</v>
      </c>
      <c r="L73" s="2">
        <v>0</v>
      </c>
      <c r="M73" s="2">
        <f>SUM(L73)</f>
        <v>0</v>
      </c>
      <c r="N73" s="2">
        <f t="shared" si="28"/>
        <v>1194</v>
      </c>
    </row>
    <row r="74" spans="1:14" ht="12.75">
      <c r="A74" s="2" t="s">
        <v>66</v>
      </c>
      <c r="B74" s="2">
        <v>0</v>
      </c>
      <c r="C74" s="2">
        <v>18</v>
      </c>
      <c r="D74" s="2">
        <v>4</v>
      </c>
      <c r="E74" s="2">
        <f t="shared" si="25"/>
        <v>22</v>
      </c>
      <c r="F74" s="2">
        <v>12</v>
      </c>
      <c r="G74" s="2">
        <v>6</v>
      </c>
      <c r="H74" s="2">
        <f t="shared" si="26"/>
        <v>18</v>
      </c>
      <c r="I74" s="2">
        <v>0</v>
      </c>
      <c r="J74" s="2">
        <v>0</v>
      </c>
      <c r="K74" s="2">
        <f t="shared" si="27"/>
        <v>0</v>
      </c>
      <c r="L74" s="2">
        <v>0</v>
      </c>
      <c r="M74" s="2">
        <f>SUM(L74)</f>
        <v>0</v>
      </c>
      <c r="N74" s="2">
        <f t="shared" si="28"/>
        <v>40</v>
      </c>
    </row>
    <row r="75" spans="1:14" ht="12.75">
      <c r="A75" s="2" t="s">
        <v>67</v>
      </c>
      <c r="B75" s="2">
        <v>0</v>
      </c>
      <c r="C75" s="2">
        <v>84</v>
      </c>
      <c r="D75" s="2">
        <v>0</v>
      </c>
      <c r="E75" s="2">
        <f t="shared" si="25"/>
        <v>84</v>
      </c>
      <c r="F75" s="2">
        <v>0</v>
      </c>
      <c r="G75" s="2">
        <v>0</v>
      </c>
      <c r="H75" s="2">
        <f t="shared" si="26"/>
        <v>0</v>
      </c>
      <c r="I75" s="2">
        <v>0</v>
      </c>
      <c r="J75" s="2">
        <v>0</v>
      </c>
      <c r="K75" s="2">
        <f t="shared" si="27"/>
        <v>0</v>
      </c>
      <c r="L75" s="2">
        <v>0</v>
      </c>
      <c r="M75" s="2">
        <f>SUM(L75)</f>
        <v>0</v>
      </c>
      <c r="N75" s="2">
        <f t="shared" si="28"/>
        <v>84</v>
      </c>
    </row>
    <row r="76" spans="1:14" s="7" customFormat="1" ht="13.5" thickBot="1">
      <c r="A76" s="5" t="s">
        <v>12</v>
      </c>
      <c r="B76" s="6">
        <f aca="true" t="shared" si="29" ref="B76:N76">SUM(B70:B75)</f>
        <v>0</v>
      </c>
      <c r="C76" s="6">
        <f t="shared" si="29"/>
        <v>1182</v>
      </c>
      <c r="D76" s="6">
        <f t="shared" si="29"/>
        <v>180</v>
      </c>
      <c r="E76" s="6">
        <f t="shared" si="29"/>
        <v>1392</v>
      </c>
      <c r="F76" s="6">
        <f t="shared" si="29"/>
        <v>99</v>
      </c>
      <c r="G76" s="6">
        <f t="shared" si="29"/>
        <v>12</v>
      </c>
      <c r="H76" s="6">
        <f t="shared" si="29"/>
        <v>351</v>
      </c>
      <c r="I76" s="6">
        <f t="shared" si="29"/>
        <v>0</v>
      </c>
      <c r="J76" s="6">
        <f t="shared" si="29"/>
        <v>0</v>
      </c>
      <c r="K76" s="6">
        <f t="shared" si="29"/>
        <v>27</v>
      </c>
      <c r="L76" s="6">
        <f t="shared" si="29"/>
        <v>0</v>
      </c>
      <c r="M76" s="6">
        <f t="shared" si="29"/>
        <v>3</v>
      </c>
      <c r="N76" s="6">
        <f t="shared" si="29"/>
        <v>1773</v>
      </c>
    </row>
    <row r="77" ht="13.5" thickTop="1"/>
    <row r="78" spans="1:14" s="7" customFormat="1" ht="13.5" thickBot="1">
      <c r="A78" s="7" t="s">
        <v>68</v>
      </c>
      <c r="B78" s="6">
        <f aca="true" t="shared" si="30" ref="B78:N78">B76+B67+B50+B46+B23+B11</f>
        <v>837</v>
      </c>
      <c r="C78" s="6">
        <f t="shared" si="30"/>
        <v>29344</v>
      </c>
      <c r="D78" s="6">
        <f t="shared" si="30"/>
        <v>10281.5</v>
      </c>
      <c r="E78" s="6">
        <f t="shared" si="30"/>
        <v>40492.5</v>
      </c>
      <c r="F78" s="6">
        <f t="shared" si="30"/>
        <v>16156</v>
      </c>
      <c r="G78" s="6">
        <f t="shared" si="30"/>
        <v>9245</v>
      </c>
      <c r="H78" s="6">
        <f t="shared" si="30"/>
        <v>25641</v>
      </c>
      <c r="I78" s="6">
        <f t="shared" si="30"/>
        <v>1969</v>
      </c>
      <c r="J78" s="6">
        <f t="shared" si="30"/>
        <v>5084</v>
      </c>
      <c r="K78" s="6">
        <f t="shared" si="30"/>
        <v>7080</v>
      </c>
      <c r="L78" s="6">
        <f t="shared" si="30"/>
        <v>1246</v>
      </c>
      <c r="M78" s="6">
        <f t="shared" si="30"/>
        <v>1249</v>
      </c>
      <c r="N78" s="6">
        <f t="shared" si="30"/>
        <v>74462.5</v>
      </c>
    </row>
    <row r="79" ht="13.5" thickTop="1"/>
  </sheetData>
  <printOptions horizontalCentered="1"/>
  <pageMargins left="0" right="0" top="1.25" bottom="1" header="0.5" footer="0.5"/>
  <pageSetup horizontalDpi="600" verticalDpi="600" orientation="landscape" r:id="rId3"/>
  <headerFooter alignWithMargins="0">
    <oddHeader>&amp;CThe University of Alabama in Huntsville
Semester Hours Generated
Fall 2005</oddHeader>
    <oddFooter>&amp;L&amp;8Office of Institutional Research
&amp;D
&amp;F 
Census: 9/8/05&amp;C&amp;8&amp;P</oddFooter>
  </headerFooter>
  <rowBreaks count="5" manualBreakCount="5">
    <brk id="12" max="255" man="1"/>
    <brk id="24" max="255" man="1"/>
    <brk id="47" max="255" man="1"/>
    <brk id="52" max="255" man="1"/>
    <brk id="68" max="255" man="1"/>
  </rowBreaks>
  <ignoredErrors>
    <ignoredError sqref="K5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Laura</cp:lastModifiedBy>
  <cp:lastPrinted>2005-11-09T17:48:26Z</cp:lastPrinted>
  <dcterms:created xsi:type="dcterms:W3CDTF">2001-10-02T16:29:59Z</dcterms:created>
  <dcterms:modified xsi:type="dcterms:W3CDTF">2005-11-09T17:56:03Z</dcterms:modified>
  <cp:category/>
  <cp:version/>
  <cp:contentType/>
  <cp:contentStatus/>
</cp:coreProperties>
</file>